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!!АЙПЕРИ\СТАТ ДАННЫЕ НА САЙТ\январь 2025\русский\"/>
    </mc:Choice>
  </mc:AlternateContent>
  <xr:revisionPtr revIDLastSave="0" documentId="13_ncr:1_{B107BA9C-4908-4FD1-A76B-EEAFAA476DB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B131" i="1"/>
  <c r="F131" i="1" s="1"/>
  <c r="D130" i="1"/>
  <c r="B130" i="1"/>
  <c r="D129" i="1"/>
  <c r="B129" i="1"/>
  <c r="D128" i="1"/>
  <c r="B128" i="1"/>
  <c r="D127" i="1"/>
  <c r="B127" i="1"/>
  <c r="F127" i="1" s="1"/>
  <c r="D126" i="1"/>
  <c r="B126" i="1"/>
  <c r="F126" i="1" s="1"/>
  <c r="D125" i="1"/>
  <c r="B125" i="1"/>
  <c r="D124" i="1"/>
  <c r="B124" i="1"/>
  <c r="D123" i="1"/>
  <c r="B123" i="1"/>
  <c r="D122" i="1"/>
  <c r="B122" i="1"/>
  <c r="D121" i="1"/>
  <c r="B121" i="1"/>
  <c r="D120" i="1"/>
  <c r="B120" i="1"/>
  <c r="F120" i="1" s="1"/>
  <c r="D119" i="1"/>
  <c r="B119" i="1"/>
  <c r="D118" i="1"/>
  <c r="B118" i="1"/>
  <c r="D117" i="1"/>
  <c r="F117" i="1" s="1"/>
  <c r="B117" i="1"/>
  <c r="D116" i="1"/>
  <c r="B116" i="1"/>
  <c r="D115" i="1"/>
  <c r="B115" i="1"/>
  <c r="D114" i="1"/>
  <c r="B114" i="1"/>
  <c r="D113" i="1"/>
  <c r="B113" i="1"/>
  <c r="D112" i="1"/>
  <c r="B112" i="1"/>
  <c r="D111" i="1"/>
  <c r="F111" i="1" s="1"/>
  <c r="B111" i="1"/>
  <c r="D110" i="1"/>
  <c r="B110" i="1"/>
  <c r="F110" i="1" s="1"/>
  <c r="D109" i="1"/>
  <c r="B109" i="1"/>
  <c r="D108" i="1"/>
  <c r="B108" i="1"/>
  <c r="D107" i="1"/>
  <c r="F107" i="1" s="1"/>
  <c r="B107" i="1"/>
  <c r="D106" i="1"/>
  <c r="B106" i="1"/>
  <c r="F106" i="1" s="1"/>
  <c r="D105" i="1"/>
  <c r="B105" i="1"/>
  <c r="D104" i="1"/>
  <c r="B104" i="1"/>
  <c r="D103" i="1"/>
  <c r="B103" i="1"/>
  <c r="D102" i="1"/>
  <c r="B102" i="1"/>
  <c r="D101" i="1"/>
  <c r="B101" i="1"/>
  <c r="D100" i="1"/>
  <c r="B100" i="1"/>
  <c r="D99" i="1"/>
  <c r="B99" i="1"/>
  <c r="D98" i="1"/>
  <c r="B98" i="1"/>
  <c r="D97" i="1"/>
  <c r="B97" i="1"/>
  <c r="D96" i="1"/>
  <c r="B96" i="1"/>
  <c r="D95" i="1"/>
  <c r="B95" i="1"/>
  <c r="D94" i="1"/>
  <c r="B94" i="1"/>
  <c r="D93" i="1"/>
  <c r="F93" i="1" s="1"/>
  <c r="B93" i="1"/>
  <c r="D92" i="1"/>
  <c r="B92" i="1"/>
  <c r="D91" i="1"/>
  <c r="B91" i="1"/>
  <c r="D90" i="1"/>
  <c r="B90" i="1"/>
  <c r="D89" i="1"/>
  <c r="B89" i="1"/>
  <c r="D88" i="1"/>
  <c r="B88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9" i="1"/>
  <c r="B79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F71" i="1" s="1"/>
  <c r="B71" i="1"/>
  <c r="D70" i="1"/>
  <c r="B70" i="1"/>
  <c r="D69" i="1"/>
  <c r="B69" i="1"/>
  <c r="D68" i="1"/>
  <c r="B68" i="1"/>
  <c r="D67" i="1"/>
  <c r="B67" i="1"/>
  <c r="F67" i="1" s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D52" i="1"/>
  <c r="B52" i="1"/>
  <c r="D51" i="1"/>
  <c r="B51" i="1"/>
  <c r="D50" i="1"/>
  <c r="B50" i="1"/>
  <c r="F50" i="1" s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F39" i="1" s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J17" i="1"/>
  <c r="I17" i="1"/>
  <c r="H17" i="1"/>
  <c r="G17" i="1"/>
  <c r="D16" i="1"/>
  <c r="B16" i="1"/>
  <c r="D15" i="1"/>
  <c r="F15" i="1" s="1"/>
  <c r="B15" i="1"/>
  <c r="D14" i="1"/>
  <c r="B14" i="1"/>
  <c r="D13" i="1"/>
  <c r="B13" i="1"/>
  <c r="D12" i="1"/>
  <c r="B12" i="1"/>
  <c r="D11" i="1"/>
  <c r="B11" i="1"/>
  <c r="D10" i="1"/>
  <c r="B10" i="1"/>
  <c r="J9" i="1"/>
  <c r="I9" i="1"/>
  <c r="H9" i="1"/>
  <c r="G9" i="1"/>
  <c r="G7" i="1" s="1"/>
  <c r="F58" i="1" l="1"/>
  <c r="D9" i="1"/>
  <c r="F12" i="1"/>
  <c r="F61" i="1"/>
  <c r="F83" i="1"/>
  <c r="F54" i="1"/>
  <c r="F72" i="1"/>
  <c r="F80" i="1"/>
  <c r="F45" i="1"/>
  <c r="F22" i="1"/>
  <c r="F26" i="1"/>
  <c r="F53" i="1"/>
  <c r="F55" i="1"/>
  <c r="F57" i="1"/>
  <c r="F84" i="1"/>
  <c r="F86" i="1"/>
  <c r="F88" i="1"/>
  <c r="F92" i="1"/>
  <c r="F75" i="1"/>
  <c r="F76" i="1"/>
  <c r="F28" i="1"/>
  <c r="F34" i="1"/>
  <c r="F96" i="1"/>
  <c r="F102" i="1"/>
  <c r="H7" i="1"/>
  <c r="D17" i="1"/>
  <c r="F25" i="1"/>
  <c r="F40" i="1"/>
  <c r="F68" i="1"/>
  <c r="F89" i="1"/>
  <c r="F91" i="1"/>
  <c r="F99" i="1"/>
  <c r="F43" i="1"/>
  <c r="F46" i="1"/>
  <c r="F78" i="1"/>
  <c r="F103" i="1"/>
  <c r="J7" i="1"/>
  <c r="F41" i="1"/>
  <c r="F69" i="1"/>
  <c r="F95" i="1"/>
  <c r="F118" i="1"/>
  <c r="F124" i="1"/>
  <c r="F128" i="1"/>
  <c r="B17" i="1"/>
  <c r="F17" i="1" s="1"/>
  <c r="F113" i="1"/>
  <c r="F10" i="1"/>
  <c r="F97" i="1"/>
  <c r="F108" i="1"/>
  <c r="F116" i="1"/>
  <c r="F63" i="1"/>
  <c r="F38" i="1"/>
  <c r="F52" i="1"/>
  <c r="F65" i="1"/>
  <c r="F59" i="1"/>
  <c r="F74" i="1"/>
  <c r="F14" i="1"/>
  <c r="F18" i="1"/>
  <c r="F30" i="1"/>
  <c r="F60" i="1"/>
  <c r="F73" i="1"/>
  <c r="I7" i="1"/>
  <c r="B7" i="1" s="1"/>
  <c r="C49" i="1" s="1"/>
  <c r="B9" i="1"/>
  <c r="F19" i="1"/>
  <c r="F37" i="1"/>
  <c r="F48" i="1"/>
  <c r="F51" i="1"/>
  <c r="F66" i="1"/>
  <c r="F13" i="1"/>
  <c r="F79" i="1"/>
  <c r="F85" i="1"/>
  <c r="F119" i="1"/>
  <c r="F42" i="1"/>
  <c r="F56" i="1"/>
  <c r="F70" i="1"/>
  <c r="F90" i="1"/>
  <c r="F98" i="1"/>
  <c r="F109" i="1"/>
  <c r="F115" i="1"/>
  <c r="C68" i="1"/>
  <c r="F130" i="1"/>
  <c r="F23" i="1"/>
  <c r="F29" i="1"/>
  <c r="F47" i="1"/>
  <c r="C59" i="1"/>
  <c r="F94" i="1"/>
  <c r="F105" i="1"/>
  <c r="C122" i="1"/>
  <c r="F123" i="1"/>
  <c r="F125" i="1"/>
  <c r="C127" i="1"/>
  <c r="C88" i="1" l="1"/>
  <c r="C51" i="1"/>
  <c r="C40" i="1"/>
  <c r="C101" i="1"/>
  <c r="C96" i="1"/>
  <c r="C87" i="1"/>
  <c r="C121" i="1"/>
  <c r="C34" i="1"/>
  <c r="C44" i="1"/>
  <c r="C69" i="1"/>
  <c r="C107" i="1"/>
  <c r="C50" i="1"/>
  <c r="C27" i="1"/>
  <c r="C108" i="1"/>
  <c r="C46" i="1"/>
  <c r="C62" i="1"/>
  <c r="C73" i="1"/>
  <c r="C65" i="1"/>
  <c r="C32" i="1"/>
  <c r="C26" i="1"/>
  <c r="C54" i="1"/>
  <c r="C111" i="1"/>
  <c r="C102" i="1"/>
  <c r="C81" i="1"/>
  <c r="C45" i="1"/>
  <c r="C77" i="1"/>
  <c r="C55" i="1"/>
  <c r="C48" i="1"/>
  <c r="C19" i="1"/>
  <c r="C53" i="1"/>
  <c r="C83" i="1"/>
  <c r="C58" i="1"/>
  <c r="C21" i="1"/>
  <c r="C33" i="1"/>
  <c r="C92" i="1"/>
  <c r="C72" i="1"/>
  <c r="C117" i="1"/>
  <c r="C100" i="1"/>
  <c r="C22" i="1"/>
  <c r="C123" i="1"/>
  <c r="C112" i="1"/>
  <c r="C82" i="1"/>
  <c r="C76" i="1"/>
  <c r="C41" i="1"/>
  <c r="C86" i="1"/>
  <c r="C61" i="1"/>
  <c r="C9" i="1"/>
  <c r="D7" i="1"/>
  <c r="E7" i="1" s="1"/>
  <c r="C24" i="1"/>
  <c r="C64" i="1"/>
  <c r="C39" i="1"/>
  <c r="C18" i="1"/>
  <c r="C13" i="1"/>
  <c r="C20" i="1"/>
  <c r="C75" i="1"/>
  <c r="F9" i="1"/>
  <c r="C130" i="1"/>
  <c r="C129" i="1"/>
  <c r="C125" i="1"/>
  <c r="C119" i="1"/>
  <c r="C115" i="1"/>
  <c r="C114" i="1"/>
  <c r="C109" i="1"/>
  <c r="C105" i="1"/>
  <c r="C104" i="1"/>
  <c r="C98" i="1"/>
  <c r="C94" i="1"/>
  <c r="C128" i="1"/>
  <c r="C124" i="1"/>
  <c r="C118" i="1"/>
  <c r="C113" i="1"/>
  <c r="C103" i="1"/>
  <c r="C97" i="1"/>
  <c r="C93" i="1"/>
  <c r="C89" i="1"/>
  <c r="C84" i="1"/>
  <c r="C37" i="1"/>
  <c r="C36" i="1"/>
  <c r="C35" i="1"/>
  <c r="C28" i="1"/>
  <c r="C116" i="1"/>
  <c r="C110" i="1"/>
  <c r="C99" i="1"/>
  <c r="C91" i="1"/>
  <c r="C85" i="1"/>
  <c r="C131" i="1"/>
  <c r="C120" i="1"/>
  <c r="C74" i="1"/>
  <c r="C66" i="1"/>
  <c r="C60" i="1"/>
  <c r="C52" i="1"/>
  <c r="C38" i="1"/>
  <c r="C126" i="1"/>
  <c r="C47" i="1"/>
  <c r="C29" i="1"/>
  <c r="C23" i="1"/>
  <c r="C7" i="1"/>
  <c r="C106" i="1"/>
  <c r="C95" i="1"/>
  <c r="C90" i="1"/>
  <c r="C70" i="1"/>
  <c r="C56" i="1"/>
  <c r="C42" i="1"/>
  <c r="C71" i="1"/>
  <c r="C15" i="1"/>
  <c r="C16" i="1"/>
  <c r="C10" i="1"/>
  <c r="C79" i="1"/>
  <c r="C57" i="1"/>
  <c r="C43" i="1"/>
  <c r="C25" i="1"/>
  <c r="C80" i="1"/>
  <c r="C30" i="1"/>
  <c r="C17" i="1"/>
  <c r="C11" i="1"/>
  <c r="C63" i="1"/>
  <c r="C31" i="1"/>
  <c r="C12" i="1"/>
  <c r="C67" i="1"/>
  <c r="C78" i="1"/>
  <c r="C14" i="1"/>
  <c r="E33" i="1" l="1"/>
  <c r="E45" i="1"/>
  <c r="E36" i="1"/>
  <c r="E21" i="1"/>
  <c r="E14" i="1"/>
  <c r="E60" i="1"/>
  <c r="E122" i="1"/>
  <c r="E107" i="1"/>
  <c r="E96" i="1"/>
  <c r="E110" i="1"/>
  <c r="E91" i="1"/>
  <c r="E108" i="1"/>
  <c r="E112" i="1"/>
  <c r="E76" i="1"/>
  <c r="E40" i="1"/>
  <c r="E81" i="1"/>
  <c r="E63" i="1"/>
  <c r="E128" i="1"/>
  <c r="E50" i="1"/>
  <c r="E12" i="1"/>
  <c r="E22" i="1"/>
  <c r="E37" i="1"/>
  <c r="E79" i="1"/>
  <c r="E18" i="1"/>
  <c r="E48" i="1"/>
  <c r="E70" i="1"/>
  <c r="E98" i="1"/>
  <c r="E115" i="1"/>
  <c r="E130" i="1"/>
  <c r="E46" i="1"/>
  <c r="E52" i="1"/>
  <c r="E59" i="1"/>
  <c r="E121" i="1"/>
  <c r="E102" i="1"/>
  <c r="E126" i="1"/>
  <c r="E106" i="1"/>
  <c r="E86" i="1"/>
  <c r="E97" i="1"/>
  <c r="E103" i="1"/>
  <c r="E68" i="1"/>
  <c r="E34" i="1"/>
  <c r="E124" i="1"/>
  <c r="E49" i="1"/>
  <c r="E93" i="1"/>
  <c r="E44" i="1"/>
  <c r="E13" i="1"/>
  <c r="E28" i="1"/>
  <c r="E42" i="1"/>
  <c r="E78" i="1"/>
  <c r="E109" i="1"/>
  <c r="E43" i="1"/>
  <c r="E71" i="1"/>
  <c r="E23" i="1"/>
  <c r="E29" i="1"/>
  <c r="E53" i="1"/>
  <c r="E61" i="1"/>
  <c r="E114" i="1"/>
  <c r="E131" i="1"/>
  <c r="E95" i="1"/>
  <c r="E32" i="1"/>
  <c r="E58" i="1"/>
  <c r="E16" i="1"/>
  <c r="E119" i="1"/>
  <c r="E57" i="1"/>
  <c r="E41" i="1"/>
  <c r="E75" i="1"/>
  <c r="E94" i="1"/>
  <c r="E66" i="1"/>
  <c r="E69" i="1"/>
  <c r="E11" i="1"/>
  <c r="E27" i="1"/>
  <c r="E73" i="1"/>
  <c r="E127" i="1"/>
  <c r="E117" i="1"/>
  <c r="E101" i="1"/>
  <c r="E120" i="1"/>
  <c r="E99" i="1"/>
  <c r="E39" i="1"/>
  <c r="E87" i="1"/>
  <c r="E88" i="1"/>
  <c r="E62" i="1"/>
  <c r="E92" i="1"/>
  <c r="E113" i="1"/>
  <c r="E31" i="1"/>
  <c r="E72" i="1"/>
  <c r="E26" i="1"/>
  <c r="E35" i="1"/>
  <c r="E64" i="1"/>
  <c r="E10" i="1"/>
  <c r="E24" i="1"/>
  <c r="E56" i="1"/>
  <c r="E90" i="1"/>
  <c r="E80" i="1"/>
  <c r="E104" i="1"/>
  <c r="E17" i="1"/>
  <c r="E47" i="1"/>
  <c r="E55" i="1"/>
  <c r="E105" i="1"/>
  <c r="E129" i="1"/>
  <c r="E77" i="1"/>
  <c r="E38" i="1"/>
  <c r="E65" i="1"/>
  <c r="E74" i="1"/>
  <c r="E20" i="1"/>
  <c r="E9" i="1"/>
  <c r="E123" i="1"/>
  <c r="E111" i="1"/>
  <c r="E100" i="1"/>
  <c r="E116" i="1"/>
  <c r="E30" i="1"/>
  <c r="E118" i="1"/>
  <c r="E82" i="1"/>
  <c r="E54" i="1"/>
  <c r="E83" i="1"/>
  <c r="E19" i="1"/>
  <c r="F7" i="1"/>
  <c r="E85" i="1"/>
  <c r="E15" i="1"/>
  <c r="E84" i="1"/>
  <c r="E25" i="1"/>
  <c r="E67" i="1"/>
  <c r="E125" i="1"/>
  <c r="E51" i="1"/>
  <c r="E89" i="1"/>
</calcChain>
</file>

<file path=xl/sharedStrings.xml><?xml version="1.0" encoding="utf-8"?>
<sst xmlns="http://schemas.openxmlformats.org/spreadsheetml/2006/main" count="142" uniqueCount="137">
  <si>
    <t xml:space="preserve">Объем внешней торговли со странами СНГ и вне СНГ за  январь 2024-2025гг. </t>
  </si>
  <si>
    <t>Наименование стран</t>
  </si>
  <si>
    <t>Оборот,   январь 2024 года</t>
  </si>
  <si>
    <t>Уд. вес, в %  (по стоим.)</t>
  </si>
  <si>
    <t>Оборот,   январь 2025 года</t>
  </si>
  <si>
    <t>Темп роста, в %</t>
  </si>
  <si>
    <t>ИМПОРТ</t>
  </si>
  <si>
    <t>ЭКСПОРТ</t>
  </si>
  <si>
    <t xml:space="preserve"> январь 2024 года</t>
  </si>
  <si>
    <t xml:space="preserve"> январ 2025 года</t>
  </si>
  <si>
    <t xml:space="preserve"> январь 2025 года</t>
  </si>
  <si>
    <t>тыс. $ США</t>
  </si>
  <si>
    <t>Всего:</t>
  </si>
  <si>
    <t>в том числе</t>
  </si>
  <si>
    <t>страны СНГ:</t>
  </si>
  <si>
    <t>АЗЕРБАЙДЖАН</t>
  </si>
  <si>
    <t>КАЗАХСТАН</t>
  </si>
  <si>
    <t>ТАДЖИКИСТАН</t>
  </si>
  <si>
    <t>ТУРКМЕНИСТАН</t>
  </si>
  <si>
    <t>УКРАИНА</t>
  </si>
  <si>
    <t>УЗБЕКИСТАН</t>
  </si>
  <si>
    <t>МОЛДОВА</t>
  </si>
  <si>
    <t>страны дальнего зарубежья</t>
  </si>
  <si>
    <t>АВСТРАЛИЯ</t>
  </si>
  <si>
    <t>АВСТРИЯ</t>
  </si>
  <si>
    <t>АЛБАНИЯ</t>
  </si>
  <si>
    <t>АРГЕНТИНА</t>
  </si>
  <si>
    <t>АФГАНИСТАН</t>
  </si>
  <si>
    <t>БАНГЛАДЕШ</t>
  </si>
  <si>
    <t>БАХРЕЙН</t>
  </si>
  <si>
    <t>БЕЛИЗ</t>
  </si>
  <si>
    <t>БЕЛЬГИЯ</t>
  </si>
  <si>
    <t>БЕНИН</t>
  </si>
  <si>
    <t>БОЛГАРИЯ</t>
  </si>
  <si>
    <t>БОСНИЯ,ГЕРЦЕГОВИНА</t>
  </si>
  <si>
    <t>БРАЗИЛИЯ</t>
  </si>
  <si>
    <t>БРИТАНСКИЕ ВИРГИНСКИЕ ОСТРОВА</t>
  </si>
  <si>
    <t>БУРКИНА-ФАСО</t>
  </si>
  <si>
    <t>ВЕЛИКОБРИТАНИЯ</t>
  </si>
  <si>
    <t>ВЕНГРИЯ</t>
  </si>
  <si>
    <t>ВЕНЕСУЗЛА</t>
  </si>
  <si>
    <t>ВИРГИНСКИЕ О-ВА</t>
  </si>
  <si>
    <t>ВЬЕТНАМ</t>
  </si>
  <si>
    <t>ГАНА</t>
  </si>
  <si>
    <t>ГВАТЕМАЛА</t>
  </si>
  <si>
    <t>ГЕРМАНИЯ</t>
  </si>
  <si>
    <t>ГОНКОНГ</t>
  </si>
  <si>
    <t>ГРЕЦИЯ</t>
  </si>
  <si>
    <t>ГРУЗИЯ</t>
  </si>
  <si>
    <t>ДАНИЯ</t>
  </si>
  <si>
    <t>ДОМИНИКАНСКАЯ РЕСПУБЛИКА</t>
  </si>
  <si>
    <t>ЕВРОПЕЙСКОЕ СООБЩЕСТВО (ЕС)</t>
  </si>
  <si>
    <t>ЕГИПЕТ</t>
  </si>
  <si>
    <t>ЗАМБИЯ</t>
  </si>
  <si>
    <t>ЗИМБАБВЕ</t>
  </si>
  <si>
    <t>ИЗРАИЛЬ</t>
  </si>
  <si>
    <t>ИНДИЯ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</si>
  <si>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</si>
  <si>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</si>
  <si>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</si>
  <si>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</si>
  <si>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</si>
  <si>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</si>
  <si>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</si>
  <si>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</si>
  <si>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КАМБОДЖА</t>
  </si>
  <si>
    <t>КАНАДА</t>
  </si>
  <si>
    <t>КАТАР</t>
  </si>
  <si>
    <t>КЕНИЯ</t>
  </si>
  <si>
    <t>КИПР</t>
  </si>
  <si>
    <t>КИТАЙ</t>
  </si>
  <si>
    <t>КОЛУМБИЯ</t>
  </si>
  <si>
    <t>КОРЕЯ</t>
  </si>
  <si>
    <t>КОСТА-РИКА</t>
  </si>
  <si>
    <t>КУБА</t>
  </si>
  <si>
    <t>КУВЕЙТ</t>
  </si>
  <si>
    <t>ЛАОС</t>
  </si>
  <si>
    <t>ЛАТВИЯ</t>
  </si>
  <si>
    <t>ЛИВАН</t>
  </si>
  <si>
    <t>ЛИТВА</t>
  </si>
  <si>
    <t>ЛИХТЕНШТЕЙН</t>
  </si>
  <si>
    <t>ЛЮКСЕМБУРГ</t>
  </si>
  <si>
    <t>МАВРИКИЙ</t>
  </si>
  <si>
    <t>МАДАГАСКАР</t>
  </si>
  <si>
    <t>МАКЕДОНИЯ</t>
  </si>
  <si>
    <t>МАЛАЙЗИЯ</t>
  </si>
  <si>
    <t>МАЛЬДИВЫ</t>
  </si>
  <si>
    <t>МАЛЬТА</t>
  </si>
  <si>
    <t>МАРОККО</t>
  </si>
  <si>
    <t>МЕКСИКА</t>
  </si>
  <si>
    <t>МОНГОЛИЯ</t>
  </si>
  <si>
    <t>МЬЯНМА</t>
  </si>
  <si>
    <t>НИГЕР</t>
  </si>
  <si>
    <t>НИГЕРИЯ</t>
  </si>
  <si>
    <t>НИДЕРЛАНДЫ</t>
  </si>
  <si>
    <t>НИКАРАГУА</t>
  </si>
  <si>
    <t>НОВАЯ ЗЕЛАНДИЯ</t>
  </si>
  <si>
    <t>НОРВЕГИЯ</t>
  </si>
  <si>
    <t>ОБЪЕД.АРАБ.ЭМИРАТЫ</t>
  </si>
  <si>
    <t>ОМАН</t>
  </si>
  <si>
    <t>ПАКИСТАН</t>
  </si>
  <si>
    <t>ПАНАМА</t>
  </si>
  <si>
    <t>ПЕРУ</t>
  </si>
  <si>
    <t>ПОЛЬША</t>
  </si>
  <si>
    <t>ПОРТУГАЛИЯ</t>
  </si>
  <si>
    <t>РУАНДА</t>
  </si>
  <si>
    <t>РУМЫНИЯ</t>
  </si>
  <si>
    <t>САЛЬВАДОР</t>
  </si>
  <si>
    <t>САУДОВСКАЯ АРАВИЯ</t>
  </si>
  <si>
    <t>СЕЙШЕЛЬСКИЕ О-ВО</t>
  </si>
  <si>
    <t>СЕРБИЯ</t>
  </si>
  <si>
    <t>СИНГАПУР</t>
  </si>
  <si>
    <t>СИРИЯ</t>
  </si>
  <si>
    <t>СЛОВАКИЯ</t>
  </si>
  <si>
    <t>СЛОВЕНИЯ</t>
  </si>
  <si>
    <t>СОЕДИНЕННЫЕ ШТАТЫ</t>
  </si>
  <si>
    <t>СТРАНА НЕИЗВЕСТНА</t>
  </si>
  <si>
    <t>СЬЕРА-ЛЕОНЕ</t>
  </si>
  <si>
    <t>ТАИЛАНД</t>
  </si>
  <si>
    <t>ТАЙВАНЬ</t>
  </si>
  <si>
    <t>ТАНЗАНИЯ</t>
  </si>
  <si>
    <t>ТУНИС</t>
  </si>
  <si>
    <t>ТУРЦИЯ</t>
  </si>
  <si>
    <t>ФИЛИПИНЫ</t>
  </si>
  <si>
    <t>ФИНЛЯНДИЯ</t>
  </si>
  <si>
    <t>ФРАНЦИЯ</t>
  </si>
  <si>
    <t>ХОРВАТИЯ</t>
  </si>
  <si>
    <t>ЧЕРНОГОРИЯ</t>
  </si>
  <si>
    <t>ЧЕШСКАЯ РЕСПУБЛИКА</t>
  </si>
  <si>
    <t>ЧИЛИ</t>
  </si>
  <si>
    <t>ШВЕЙЦАРИЯ</t>
  </si>
  <si>
    <t>ШВЕЦИЯ</t>
  </si>
  <si>
    <t>ШРИ ЛАНКА</t>
  </si>
  <si>
    <t>ЭКВАДОР</t>
  </si>
  <si>
    <t>ЭСТОНИЯ</t>
  </si>
  <si>
    <t>ЮЖНО-АФРИКАНСКАЯ РЕСПУБЛИКА</t>
  </si>
  <si>
    <t>ЯПОНИЯ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</si>
</sst>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1" fontId="2" fillId="0" borderId="0" xfId="0" applyNumberFormat="1" applyFont="1" applyAlignment="1">
      <alignment horizontal="left" vertical="center"/>
    </xf>
    <xf numFmtId="0" fontId="3" fillId="0" borderId="0" xfId="0" applyFont="1"/>
    <xf numFmtId="1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3" fillId="2" borderId="0" xfId="0" applyFont="1" applyFill="1"/>
    <xf numFmtId="1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/>
    <xf numFmtId="164" fontId="3" fillId="0" borderId="9" xfId="0" applyNumberFormat="1" applyFont="1" applyBorder="1"/>
    <xf numFmtId="1" fontId="5" fillId="0" borderId="4" xfId="0" applyNumberFormat="1" applyFont="1" applyBorder="1"/>
    <xf numFmtId="164" fontId="5" fillId="0" borderId="4" xfId="0" applyNumberFormat="1" applyFont="1" applyBorder="1"/>
    <xf numFmtId="165" fontId="7" fillId="0" borderId="4" xfId="1" applyNumberFormat="1" applyFont="1" applyBorder="1"/>
    <xf numFmtId="164" fontId="8" fillId="0" borderId="4" xfId="0" applyNumberFormat="1" applyFont="1" applyBorder="1"/>
    <xf numFmtId="164" fontId="3" fillId="0" borderId="0" xfId="0" applyNumberFormat="1" applyFont="1"/>
    <xf numFmtId="1" fontId="3" fillId="0" borderId="4" xfId="0" applyNumberFormat="1" applyFont="1" applyBorder="1"/>
    <xf numFmtId="164" fontId="3" fillId="0" borderId="4" xfId="0" applyNumberFormat="1" applyFont="1" applyBorder="1"/>
    <xf numFmtId="165" fontId="9" fillId="0" borderId="4" xfId="1" applyNumberFormat="1" applyFont="1" applyBorder="1"/>
    <xf numFmtId="2" fontId="0" fillId="0" borderId="4" xfId="0" applyNumberFormat="1" applyBorder="1"/>
    <xf numFmtId="1" fontId="10" fillId="0" borderId="4" xfId="0" applyNumberFormat="1" applyFont="1" applyBorder="1"/>
    <xf numFmtId="164" fontId="10" fillId="0" borderId="4" xfId="0" applyNumberFormat="1" applyFont="1" applyBorder="1"/>
    <xf numFmtId="0" fontId="10" fillId="0" borderId="0" xfId="0" applyFont="1"/>
    <xf numFmtId="1" fontId="5" fillId="3" borderId="10" xfId="2" applyNumberFormat="1" applyFont="1" applyFill="1" applyBorder="1" applyAlignment="1">
      <alignment wrapText="1"/>
    </xf>
    <xf numFmtId="164" fontId="8" fillId="0" borderId="11" xfId="0" applyNumberFormat="1" applyFont="1" applyBorder="1"/>
    <xf numFmtId="165" fontId="9" fillId="0" borderId="4" xfId="1" applyNumberFormat="1" applyFont="1" applyFill="1" applyBorder="1"/>
    <xf numFmtId="1" fontId="3" fillId="0" borderId="0" xfId="0" applyNumberFormat="1" applyFont="1"/>
    <xf numFmtId="164" fontId="3" fillId="3" borderId="0" xfId="0" applyNumberFormat="1" applyFont="1" applyFill="1"/>
    <xf numFmtId="164" fontId="5" fillId="0" borderId="5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VNESH" xfId="2" xr:uid="{195BDF03-89BA-44FD-896F-C8406F6245D2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tabSelected="1" workbookViewId="0">
      <selection activeCell="M8" sqref="M8"/>
    </sheetView>
  </sheetViews>
  <sheetFormatPr defaultRowHeight="11.25" x14ac:dyDescent="0.2"/>
  <cols>
    <col min="1" max="1" width="25.140625" style="39" customWidth="1"/>
    <col min="2" max="2" width="12.140625" style="28" customWidth="1"/>
    <col min="3" max="3" width="11.42578125" style="39" customWidth="1"/>
    <col min="4" max="5" width="10.140625" style="39" customWidth="1"/>
    <col min="6" max="6" width="11.140625" style="39" customWidth="1"/>
    <col min="7" max="7" width="14.42578125" style="28" bestFit="1" customWidth="1"/>
    <col min="8" max="8" width="13.42578125" style="40" bestFit="1" customWidth="1"/>
    <col min="9" max="9" width="14.42578125" style="28" bestFit="1" customWidth="1"/>
    <col min="10" max="10" width="11.42578125" style="28" customWidth="1"/>
    <col min="11" max="252" width="9.140625" style="2"/>
    <col min="253" max="253" width="25.140625" style="2" customWidth="1"/>
    <col min="254" max="254" width="12.140625" style="2" customWidth="1"/>
    <col min="255" max="255" width="11.42578125" style="2" customWidth="1"/>
    <col min="256" max="257" width="10.140625" style="2" customWidth="1"/>
    <col min="258" max="258" width="11.140625" style="2" customWidth="1"/>
    <col min="259" max="262" width="11.5703125" style="2" customWidth="1"/>
    <col min="263" max="266" width="11.42578125" style="2" customWidth="1"/>
    <col min="267" max="508" width="9.140625" style="2"/>
    <col min="509" max="509" width="25.140625" style="2" customWidth="1"/>
    <col min="510" max="510" width="12.140625" style="2" customWidth="1"/>
    <col min="511" max="511" width="11.42578125" style="2" customWidth="1"/>
    <col min="512" max="513" width="10.140625" style="2" customWidth="1"/>
    <col min="514" max="514" width="11.140625" style="2" customWidth="1"/>
    <col min="515" max="518" width="11.5703125" style="2" customWidth="1"/>
    <col min="519" max="522" width="11.42578125" style="2" customWidth="1"/>
    <col min="523" max="764" width="9.140625" style="2"/>
    <col min="765" max="765" width="25.140625" style="2" customWidth="1"/>
    <col min="766" max="766" width="12.140625" style="2" customWidth="1"/>
    <col min="767" max="767" width="11.42578125" style="2" customWidth="1"/>
    <col min="768" max="769" width="10.140625" style="2" customWidth="1"/>
    <col min="770" max="770" width="11.140625" style="2" customWidth="1"/>
    <col min="771" max="774" width="11.5703125" style="2" customWidth="1"/>
    <col min="775" max="778" width="11.42578125" style="2" customWidth="1"/>
    <col min="779" max="1020" width="9.140625" style="2"/>
    <col min="1021" max="1021" width="25.140625" style="2" customWidth="1"/>
    <col min="1022" max="1022" width="12.140625" style="2" customWidth="1"/>
    <col min="1023" max="1023" width="11.42578125" style="2" customWidth="1"/>
    <col min="1024" max="1025" width="10.140625" style="2" customWidth="1"/>
    <col min="1026" max="1026" width="11.140625" style="2" customWidth="1"/>
    <col min="1027" max="1030" width="11.5703125" style="2" customWidth="1"/>
    <col min="1031" max="1034" width="11.42578125" style="2" customWidth="1"/>
    <col min="1035" max="1276" width="9.140625" style="2"/>
    <col min="1277" max="1277" width="25.140625" style="2" customWidth="1"/>
    <col min="1278" max="1278" width="12.140625" style="2" customWidth="1"/>
    <col min="1279" max="1279" width="11.42578125" style="2" customWidth="1"/>
    <col min="1280" max="1281" width="10.140625" style="2" customWidth="1"/>
    <col min="1282" max="1282" width="11.140625" style="2" customWidth="1"/>
    <col min="1283" max="1286" width="11.5703125" style="2" customWidth="1"/>
    <col min="1287" max="1290" width="11.42578125" style="2" customWidth="1"/>
    <col min="1291" max="1532" width="9.140625" style="2"/>
    <col min="1533" max="1533" width="25.140625" style="2" customWidth="1"/>
    <col min="1534" max="1534" width="12.140625" style="2" customWidth="1"/>
    <col min="1535" max="1535" width="11.42578125" style="2" customWidth="1"/>
    <col min="1536" max="1537" width="10.140625" style="2" customWidth="1"/>
    <col min="1538" max="1538" width="11.140625" style="2" customWidth="1"/>
    <col min="1539" max="1542" width="11.5703125" style="2" customWidth="1"/>
    <col min="1543" max="1546" width="11.42578125" style="2" customWidth="1"/>
    <col min="1547" max="1788" width="9.140625" style="2"/>
    <col min="1789" max="1789" width="25.140625" style="2" customWidth="1"/>
    <col min="1790" max="1790" width="12.140625" style="2" customWidth="1"/>
    <col min="1791" max="1791" width="11.42578125" style="2" customWidth="1"/>
    <col min="1792" max="1793" width="10.140625" style="2" customWidth="1"/>
    <col min="1794" max="1794" width="11.140625" style="2" customWidth="1"/>
    <col min="1795" max="1798" width="11.5703125" style="2" customWidth="1"/>
    <col min="1799" max="1802" width="11.42578125" style="2" customWidth="1"/>
    <col min="1803" max="2044" width="9.140625" style="2"/>
    <col min="2045" max="2045" width="25.140625" style="2" customWidth="1"/>
    <col min="2046" max="2046" width="12.140625" style="2" customWidth="1"/>
    <col min="2047" max="2047" width="11.42578125" style="2" customWidth="1"/>
    <col min="2048" max="2049" width="10.140625" style="2" customWidth="1"/>
    <col min="2050" max="2050" width="11.140625" style="2" customWidth="1"/>
    <col min="2051" max="2054" width="11.5703125" style="2" customWidth="1"/>
    <col min="2055" max="2058" width="11.42578125" style="2" customWidth="1"/>
    <col min="2059" max="2300" width="9.140625" style="2"/>
    <col min="2301" max="2301" width="25.140625" style="2" customWidth="1"/>
    <col min="2302" max="2302" width="12.140625" style="2" customWidth="1"/>
    <col min="2303" max="2303" width="11.42578125" style="2" customWidth="1"/>
    <col min="2304" max="2305" width="10.140625" style="2" customWidth="1"/>
    <col min="2306" max="2306" width="11.140625" style="2" customWidth="1"/>
    <col min="2307" max="2310" width="11.5703125" style="2" customWidth="1"/>
    <col min="2311" max="2314" width="11.42578125" style="2" customWidth="1"/>
    <col min="2315" max="2556" width="9.140625" style="2"/>
    <col min="2557" max="2557" width="25.140625" style="2" customWidth="1"/>
    <col min="2558" max="2558" width="12.140625" style="2" customWidth="1"/>
    <col min="2559" max="2559" width="11.42578125" style="2" customWidth="1"/>
    <col min="2560" max="2561" width="10.140625" style="2" customWidth="1"/>
    <col min="2562" max="2562" width="11.140625" style="2" customWidth="1"/>
    <col min="2563" max="2566" width="11.5703125" style="2" customWidth="1"/>
    <col min="2567" max="2570" width="11.42578125" style="2" customWidth="1"/>
    <col min="2571" max="2812" width="9.140625" style="2"/>
    <col min="2813" max="2813" width="25.140625" style="2" customWidth="1"/>
    <col min="2814" max="2814" width="12.140625" style="2" customWidth="1"/>
    <col min="2815" max="2815" width="11.42578125" style="2" customWidth="1"/>
    <col min="2816" max="2817" width="10.140625" style="2" customWidth="1"/>
    <col min="2818" max="2818" width="11.140625" style="2" customWidth="1"/>
    <col min="2819" max="2822" width="11.5703125" style="2" customWidth="1"/>
    <col min="2823" max="2826" width="11.42578125" style="2" customWidth="1"/>
    <col min="2827" max="3068" width="9.140625" style="2"/>
    <col min="3069" max="3069" width="25.140625" style="2" customWidth="1"/>
    <col min="3070" max="3070" width="12.140625" style="2" customWidth="1"/>
    <col min="3071" max="3071" width="11.42578125" style="2" customWidth="1"/>
    <col min="3072" max="3073" width="10.140625" style="2" customWidth="1"/>
    <col min="3074" max="3074" width="11.140625" style="2" customWidth="1"/>
    <col min="3075" max="3078" width="11.5703125" style="2" customWidth="1"/>
    <col min="3079" max="3082" width="11.42578125" style="2" customWidth="1"/>
    <col min="3083" max="3324" width="9.140625" style="2"/>
    <col min="3325" max="3325" width="25.140625" style="2" customWidth="1"/>
    <col min="3326" max="3326" width="12.140625" style="2" customWidth="1"/>
    <col min="3327" max="3327" width="11.42578125" style="2" customWidth="1"/>
    <col min="3328" max="3329" width="10.140625" style="2" customWidth="1"/>
    <col min="3330" max="3330" width="11.140625" style="2" customWidth="1"/>
    <col min="3331" max="3334" width="11.5703125" style="2" customWidth="1"/>
    <col min="3335" max="3338" width="11.42578125" style="2" customWidth="1"/>
    <col min="3339" max="3580" width="9.140625" style="2"/>
    <col min="3581" max="3581" width="25.140625" style="2" customWidth="1"/>
    <col min="3582" max="3582" width="12.140625" style="2" customWidth="1"/>
    <col min="3583" max="3583" width="11.42578125" style="2" customWidth="1"/>
    <col min="3584" max="3585" width="10.140625" style="2" customWidth="1"/>
    <col min="3586" max="3586" width="11.140625" style="2" customWidth="1"/>
    <col min="3587" max="3590" width="11.5703125" style="2" customWidth="1"/>
    <col min="3591" max="3594" width="11.42578125" style="2" customWidth="1"/>
    <col min="3595" max="3836" width="9.140625" style="2"/>
    <col min="3837" max="3837" width="25.140625" style="2" customWidth="1"/>
    <col min="3838" max="3838" width="12.140625" style="2" customWidth="1"/>
    <col min="3839" max="3839" width="11.42578125" style="2" customWidth="1"/>
    <col min="3840" max="3841" width="10.140625" style="2" customWidth="1"/>
    <col min="3842" max="3842" width="11.140625" style="2" customWidth="1"/>
    <col min="3843" max="3846" width="11.5703125" style="2" customWidth="1"/>
    <col min="3847" max="3850" width="11.42578125" style="2" customWidth="1"/>
    <col min="3851" max="4092" width="9.140625" style="2"/>
    <col min="4093" max="4093" width="25.140625" style="2" customWidth="1"/>
    <col min="4094" max="4094" width="12.140625" style="2" customWidth="1"/>
    <col min="4095" max="4095" width="11.42578125" style="2" customWidth="1"/>
    <col min="4096" max="4097" width="10.140625" style="2" customWidth="1"/>
    <col min="4098" max="4098" width="11.140625" style="2" customWidth="1"/>
    <col min="4099" max="4102" width="11.5703125" style="2" customWidth="1"/>
    <col min="4103" max="4106" width="11.42578125" style="2" customWidth="1"/>
    <col min="4107" max="4348" width="9.140625" style="2"/>
    <col min="4349" max="4349" width="25.140625" style="2" customWidth="1"/>
    <col min="4350" max="4350" width="12.140625" style="2" customWidth="1"/>
    <col min="4351" max="4351" width="11.42578125" style="2" customWidth="1"/>
    <col min="4352" max="4353" width="10.140625" style="2" customWidth="1"/>
    <col min="4354" max="4354" width="11.140625" style="2" customWidth="1"/>
    <col min="4355" max="4358" width="11.5703125" style="2" customWidth="1"/>
    <col min="4359" max="4362" width="11.42578125" style="2" customWidth="1"/>
    <col min="4363" max="4604" width="9.140625" style="2"/>
    <col min="4605" max="4605" width="25.140625" style="2" customWidth="1"/>
    <col min="4606" max="4606" width="12.140625" style="2" customWidth="1"/>
    <col min="4607" max="4607" width="11.42578125" style="2" customWidth="1"/>
    <col min="4608" max="4609" width="10.140625" style="2" customWidth="1"/>
    <col min="4610" max="4610" width="11.140625" style="2" customWidth="1"/>
    <col min="4611" max="4614" width="11.5703125" style="2" customWidth="1"/>
    <col min="4615" max="4618" width="11.42578125" style="2" customWidth="1"/>
    <col min="4619" max="4860" width="9.140625" style="2"/>
    <col min="4861" max="4861" width="25.140625" style="2" customWidth="1"/>
    <col min="4862" max="4862" width="12.140625" style="2" customWidth="1"/>
    <col min="4863" max="4863" width="11.42578125" style="2" customWidth="1"/>
    <col min="4864" max="4865" width="10.140625" style="2" customWidth="1"/>
    <col min="4866" max="4866" width="11.140625" style="2" customWidth="1"/>
    <col min="4867" max="4870" width="11.5703125" style="2" customWidth="1"/>
    <col min="4871" max="4874" width="11.42578125" style="2" customWidth="1"/>
    <col min="4875" max="5116" width="9.140625" style="2"/>
    <col min="5117" max="5117" width="25.140625" style="2" customWidth="1"/>
    <col min="5118" max="5118" width="12.140625" style="2" customWidth="1"/>
    <col min="5119" max="5119" width="11.42578125" style="2" customWidth="1"/>
    <col min="5120" max="5121" width="10.140625" style="2" customWidth="1"/>
    <col min="5122" max="5122" width="11.140625" style="2" customWidth="1"/>
    <col min="5123" max="5126" width="11.5703125" style="2" customWidth="1"/>
    <col min="5127" max="5130" width="11.42578125" style="2" customWidth="1"/>
    <col min="5131" max="5372" width="9.140625" style="2"/>
    <col min="5373" max="5373" width="25.140625" style="2" customWidth="1"/>
    <col min="5374" max="5374" width="12.140625" style="2" customWidth="1"/>
    <col min="5375" max="5375" width="11.42578125" style="2" customWidth="1"/>
    <col min="5376" max="5377" width="10.140625" style="2" customWidth="1"/>
    <col min="5378" max="5378" width="11.140625" style="2" customWidth="1"/>
    <col min="5379" max="5382" width="11.5703125" style="2" customWidth="1"/>
    <col min="5383" max="5386" width="11.42578125" style="2" customWidth="1"/>
    <col min="5387" max="5628" width="9.140625" style="2"/>
    <col min="5629" max="5629" width="25.140625" style="2" customWidth="1"/>
    <col min="5630" max="5630" width="12.140625" style="2" customWidth="1"/>
    <col min="5631" max="5631" width="11.42578125" style="2" customWidth="1"/>
    <col min="5632" max="5633" width="10.140625" style="2" customWidth="1"/>
    <col min="5634" max="5634" width="11.140625" style="2" customWidth="1"/>
    <col min="5635" max="5638" width="11.5703125" style="2" customWidth="1"/>
    <col min="5639" max="5642" width="11.42578125" style="2" customWidth="1"/>
    <col min="5643" max="5884" width="9.140625" style="2"/>
    <col min="5885" max="5885" width="25.140625" style="2" customWidth="1"/>
    <col min="5886" max="5886" width="12.140625" style="2" customWidth="1"/>
    <col min="5887" max="5887" width="11.42578125" style="2" customWidth="1"/>
    <col min="5888" max="5889" width="10.140625" style="2" customWidth="1"/>
    <col min="5890" max="5890" width="11.140625" style="2" customWidth="1"/>
    <col min="5891" max="5894" width="11.5703125" style="2" customWidth="1"/>
    <col min="5895" max="5898" width="11.42578125" style="2" customWidth="1"/>
    <col min="5899" max="6140" width="9.140625" style="2"/>
    <col min="6141" max="6141" width="25.140625" style="2" customWidth="1"/>
    <col min="6142" max="6142" width="12.140625" style="2" customWidth="1"/>
    <col min="6143" max="6143" width="11.42578125" style="2" customWidth="1"/>
    <col min="6144" max="6145" width="10.140625" style="2" customWidth="1"/>
    <col min="6146" max="6146" width="11.140625" style="2" customWidth="1"/>
    <col min="6147" max="6150" width="11.5703125" style="2" customWidth="1"/>
    <col min="6151" max="6154" width="11.42578125" style="2" customWidth="1"/>
    <col min="6155" max="6396" width="9.140625" style="2"/>
    <col min="6397" max="6397" width="25.140625" style="2" customWidth="1"/>
    <col min="6398" max="6398" width="12.140625" style="2" customWidth="1"/>
    <col min="6399" max="6399" width="11.42578125" style="2" customWidth="1"/>
    <col min="6400" max="6401" width="10.140625" style="2" customWidth="1"/>
    <col min="6402" max="6402" width="11.140625" style="2" customWidth="1"/>
    <col min="6403" max="6406" width="11.5703125" style="2" customWidth="1"/>
    <col min="6407" max="6410" width="11.42578125" style="2" customWidth="1"/>
    <col min="6411" max="6652" width="9.140625" style="2"/>
    <col min="6653" max="6653" width="25.140625" style="2" customWidth="1"/>
    <col min="6654" max="6654" width="12.140625" style="2" customWidth="1"/>
    <col min="6655" max="6655" width="11.42578125" style="2" customWidth="1"/>
    <col min="6656" max="6657" width="10.140625" style="2" customWidth="1"/>
    <col min="6658" max="6658" width="11.140625" style="2" customWidth="1"/>
    <col min="6659" max="6662" width="11.5703125" style="2" customWidth="1"/>
    <col min="6663" max="6666" width="11.42578125" style="2" customWidth="1"/>
    <col min="6667" max="6908" width="9.140625" style="2"/>
    <col min="6909" max="6909" width="25.140625" style="2" customWidth="1"/>
    <col min="6910" max="6910" width="12.140625" style="2" customWidth="1"/>
    <col min="6911" max="6911" width="11.42578125" style="2" customWidth="1"/>
    <col min="6912" max="6913" width="10.140625" style="2" customWidth="1"/>
    <col min="6914" max="6914" width="11.140625" style="2" customWidth="1"/>
    <col min="6915" max="6918" width="11.5703125" style="2" customWidth="1"/>
    <col min="6919" max="6922" width="11.42578125" style="2" customWidth="1"/>
    <col min="6923" max="7164" width="9.140625" style="2"/>
    <col min="7165" max="7165" width="25.140625" style="2" customWidth="1"/>
    <col min="7166" max="7166" width="12.140625" style="2" customWidth="1"/>
    <col min="7167" max="7167" width="11.42578125" style="2" customWidth="1"/>
    <col min="7168" max="7169" width="10.140625" style="2" customWidth="1"/>
    <col min="7170" max="7170" width="11.140625" style="2" customWidth="1"/>
    <col min="7171" max="7174" width="11.5703125" style="2" customWidth="1"/>
    <col min="7175" max="7178" width="11.42578125" style="2" customWidth="1"/>
    <col min="7179" max="7420" width="9.140625" style="2"/>
    <col min="7421" max="7421" width="25.140625" style="2" customWidth="1"/>
    <col min="7422" max="7422" width="12.140625" style="2" customWidth="1"/>
    <col min="7423" max="7423" width="11.42578125" style="2" customWidth="1"/>
    <col min="7424" max="7425" width="10.140625" style="2" customWidth="1"/>
    <col min="7426" max="7426" width="11.140625" style="2" customWidth="1"/>
    <col min="7427" max="7430" width="11.5703125" style="2" customWidth="1"/>
    <col min="7431" max="7434" width="11.42578125" style="2" customWidth="1"/>
    <col min="7435" max="7676" width="9.140625" style="2"/>
    <col min="7677" max="7677" width="25.140625" style="2" customWidth="1"/>
    <col min="7678" max="7678" width="12.140625" style="2" customWidth="1"/>
    <col min="7679" max="7679" width="11.42578125" style="2" customWidth="1"/>
    <col min="7680" max="7681" width="10.140625" style="2" customWidth="1"/>
    <col min="7682" max="7682" width="11.140625" style="2" customWidth="1"/>
    <col min="7683" max="7686" width="11.5703125" style="2" customWidth="1"/>
    <col min="7687" max="7690" width="11.42578125" style="2" customWidth="1"/>
    <col min="7691" max="7932" width="9.140625" style="2"/>
    <col min="7933" max="7933" width="25.140625" style="2" customWidth="1"/>
    <col min="7934" max="7934" width="12.140625" style="2" customWidth="1"/>
    <col min="7935" max="7935" width="11.42578125" style="2" customWidth="1"/>
    <col min="7936" max="7937" width="10.140625" style="2" customWidth="1"/>
    <col min="7938" max="7938" width="11.140625" style="2" customWidth="1"/>
    <col min="7939" max="7942" width="11.5703125" style="2" customWidth="1"/>
    <col min="7943" max="7946" width="11.42578125" style="2" customWidth="1"/>
    <col min="7947" max="8188" width="9.140625" style="2"/>
    <col min="8189" max="8189" width="25.140625" style="2" customWidth="1"/>
    <col min="8190" max="8190" width="12.140625" style="2" customWidth="1"/>
    <col min="8191" max="8191" width="11.42578125" style="2" customWidth="1"/>
    <col min="8192" max="8193" width="10.140625" style="2" customWidth="1"/>
    <col min="8194" max="8194" width="11.140625" style="2" customWidth="1"/>
    <col min="8195" max="8198" width="11.5703125" style="2" customWidth="1"/>
    <col min="8199" max="8202" width="11.42578125" style="2" customWidth="1"/>
    <col min="8203" max="8444" width="9.140625" style="2"/>
    <col min="8445" max="8445" width="25.140625" style="2" customWidth="1"/>
    <col min="8446" max="8446" width="12.140625" style="2" customWidth="1"/>
    <col min="8447" max="8447" width="11.42578125" style="2" customWidth="1"/>
    <col min="8448" max="8449" width="10.140625" style="2" customWidth="1"/>
    <col min="8450" max="8450" width="11.140625" style="2" customWidth="1"/>
    <col min="8451" max="8454" width="11.5703125" style="2" customWidth="1"/>
    <col min="8455" max="8458" width="11.42578125" style="2" customWidth="1"/>
    <col min="8459" max="8700" width="9.140625" style="2"/>
    <col min="8701" max="8701" width="25.140625" style="2" customWidth="1"/>
    <col min="8702" max="8702" width="12.140625" style="2" customWidth="1"/>
    <col min="8703" max="8703" width="11.42578125" style="2" customWidth="1"/>
    <col min="8704" max="8705" width="10.140625" style="2" customWidth="1"/>
    <col min="8706" max="8706" width="11.140625" style="2" customWidth="1"/>
    <col min="8707" max="8710" width="11.5703125" style="2" customWidth="1"/>
    <col min="8711" max="8714" width="11.42578125" style="2" customWidth="1"/>
    <col min="8715" max="8956" width="9.140625" style="2"/>
    <col min="8957" max="8957" width="25.140625" style="2" customWidth="1"/>
    <col min="8958" max="8958" width="12.140625" style="2" customWidth="1"/>
    <col min="8959" max="8959" width="11.42578125" style="2" customWidth="1"/>
    <col min="8960" max="8961" width="10.140625" style="2" customWidth="1"/>
    <col min="8962" max="8962" width="11.140625" style="2" customWidth="1"/>
    <col min="8963" max="8966" width="11.5703125" style="2" customWidth="1"/>
    <col min="8967" max="8970" width="11.42578125" style="2" customWidth="1"/>
    <col min="8971" max="9212" width="9.140625" style="2"/>
    <col min="9213" max="9213" width="25.140625" style="2" customWidth="1"/>
    <col min="9214" max="9214" width="12.140625" style="2" customWidth="1"/>
    <col min="9215" max="9215" width="11.42578125" style="2" customWidth="1"/>
    <col min="9216" max="9217" width="10.140625" style="2" customWidth="1"/>
    <col min="9218" max="9218" width="11.140625" style="2" customWidth="1"/>
    <col min="9219" max="9222" width="11.5703125" style="2" customWidth="1"/>
    <col min="9223" max="9226" width="11.42578125" style="2" customWidth="1"/>
    <col min="9227" max="9468" width="9.140625" style="2"/>
    <col min="9469" max="9469" width="25.140625" style="2" customWidth="1"/>
    <col min="9470" max="9470" width="12.140625" style="2" customWidth="1"/>
    <col min="9471" max="9471" width="11.42578125" style="2" customWidth="1"/>
    <col min="9472" max="9473" width="10.140625" style="2" customWidth="1"/>
    <col min="9474" max="9474" width="11.140625" style="2" customWidth="1"/>
    <col min="9475" max="9478" width="11.5703125" style="2" customWidth="1"/>
    <col min="9479" max="9482" width="11.42578125" style="2" customWidth="1"/>
    <col min="9483" max="9724" width="9.140625" style="2"/>
    <col min="9725" max="9725" width="25.140625" style="2" customWidth="1"/>
    <col min="9726" max="9726" width="12.140625" style="2" customWidth="1"/>
    <col min="9727" max="9727" width="11.42578125" style="2" customWidth="1"/>
    <col min="9728" max="9729" width="10.140625" style="2" customWidth="1"/>
    <col min="9730" max="9730" width="11.140625" style="2" customWidth="1"/>
    <col min="9731" max="9734" width="11.5703125" style="2" customWidth="1"/>
    <col min="9735" max="9738" width="11.42578125" style="2" customWidth="1"/>
    <col min="9739" max="9980" width="9.140625" style="2"/>
    <col min="9981" max="9981" width="25.140625" style="2" customWidth="1"/>
    <col min="9982" max="9982" width="12.140625" style="2" customWidth="1"/>
    <col min="9983" max="9983" width="11.42578125" style="2" customWidth="1"/>
    <col min="9984" max="9985" width="10.140625" style="2" customWidth="1"/>
    <col min="9986" max="9986" width="11.140625" style="2" customWidth="1"/>
    <col min="9987" max="9990" width="11.5703125" style="2" customWidth="1"/>
    <col min="9991" max="9994" width="11.42578125" style="2" customWidth="1"/>
    <col min="9995" max="10236" width="9.140625" style="2"/>
    <col min="10237" max="10237" width="25.140625" style="2" customWidth="1"/>
    <col min="10238" max="10238" width="12.140625" style="2" customWidth="1"/>
    <col min="10239" max="10239" width="11.42578125" style="2" customWidth="1"/>
    <col min="10240" max="10241" width="10.140625" style="2" customWidth="1"/>
    <col min="10242" max="10242" width="11.140625" style="2" customWidth="1"/>
    <col min="10243" max="10246" width="11.5703125" style="2" customWidth="1"/>
    <col min="10247" max="10250" width="11.42578125" style="2" customWidth="1"/>
    <col min="10251" max="10492" width="9.140625" style="2"/>
    <col min="10493" max="10493" width="25.140625" style="2" customWidth="1"/>
    <col min="10494" max="10494" width="12.140625" style="2" customWidth="1"/>
    <col min="10495" max="10495" width="11.42578125" style="2" customWidth="1"/>
    <col min="10496" max="10497" width="10.140625" style="2" customWidth="1"/>
    <col min="10498" max="10498" width="11.140625" style="2" customWidth="1"/>
    <col min="10499" max="10502" width="11.5703125" style="2" customWidth="1"/>
    <col min="10503" max="10506" width="11.42578125" style="2" customWidth="1"/>
    <col min="10507" max="10748" width="9.140625" style="2"/>
    <col min="10749" max="10749" width="25.140625" style="2" customWidth="1"/>
    <col min="10750" max="10750" width="12.140625" style="2" customWidth="1"/>
    <col min="10751" max="10751" width="11.42578125" style="2" customWidth="1"/>
    <col min="10752" max="10753" width="10.140625" style="2" customWidth="1"/>
    <col min="10754" max="10754" width="11.140625" style="2" customWidth="1"/>
    <col min="10755" max="10758" width="11.5703125" style="2" customWidth="1"/>
    <col min="10759" max="10762" width="11.42578125" style="2" customWidth="1"/>
    <col min="10763" max="11004" width="9.140625" style="2"/>
    <col min="11005" max="11005" width="25.140625" style="2" customWidth="1"/>
    <col min="11006" max="11006" width="12.140625" style="2" customWidth="1"/>
    <col min="11007" max="11007" width="11.42578125" style="2" customWidth="1"/>
    <col min="11008" max="11009" width="10.140625" style="2" customWidth="1"/>
    <col min="11010" max="11010" width="11.140625" style="2" customWidth="1"/>
    <col min="11011" max="11014" width="11.5703125" style="2" customWidth="1"/>
    <col min="11015" max="11018" width="11.42578125" style="2" customWidth="1"/>
    <col min="11019" max="11260" width="9.140625" style="2"/>
    <col min="11261" max="11261" width="25.140625" style="2" customWidth="1"/>
    <col min="11262" max="11262" width="12.140625" style="2" customWidth="1"/>
    <col min="11263" max="11263" width="11.42578125" style="2" customWidth="1"/>
    <col min="11264" max="11265" width="10.140625" style="2" customWidth="1"/>
    <col min="11266" max="11266" width="11.140625" style="2" customWidth="1"/>
    <col min="11267" max="11270" width="11.5703125" style="2" customWidth="1"/>
    <col min="11271" max="11274" width="11.42578125" style="2" customWidth="1"/>
    <col min="11275" max="11516" width="9.140625" style="2"/>
    <col min="11517" max="11517" width="25.140625" style="2" customWidth="1"/>
    <col min="11518" max="11518" width="12.140625" style="2" customWidth="1"/>
    <col min="11519" max="11519" width="11.42578125" style="2" customWidth="1"/>
    <col min="11520" max="11521" width="10.140625" style="2" customWidth="1"/>
    <col min="11522" max="11522" width="11.140625" style="2" customWidth="1"/>
    <col min="11523" max="11526" width="11.5703125" style="2" customWidth="1"/>
    <col min="11527" max="11530" width="11.42578125" style="2" customWidth="1"/>
    <col min="11531" max="11772" width="9.140625" style="2"/>
    <col min="11773" max="11773" width="25.140625" style="2" customWidth="1"/>
    <col min="11774" max="11774" width="12.140625" style="2" customWidth="1"/>
    <col min="11775" max="11775" width="11.42578125" style="2" customWidth="1"/>
    <col min="11776" max="11777" width="10.140625" style="2" customWidth="1"/>
    <col min="11778" max="11778" width="11.140625" style="2" customWidth="1"/>
    <col min="11779" max="11782" width="11.5703125" style="2" customWidth="1"/>
    <col min="11783" max="11786" width="11.42578125" style="2" customWidth="1"/>
    <col min="11787" max="12028" width="9.140625" style="2"/>
    <col min="12029" max="12029" width="25.140625" style="2" customWidth="1"/>
    <col min="12030" max="12030" width="12.140625" style="2" customWidth="1"/>
    <col min="12031" max="12031" width="11.42578125" style="2" customWidth="1"/>
    <col min="12032" max="12033" width="10.140625" style="2" customWidth="1"/>
    <col min="12034" max="12034" width="11.140625" style="2" customWidth="1"/>
    <col min="12035" max="12038" width="11.5703125" style="2" customWidth="1"/>
    <col min="12039" max="12042" width="11.42578125" style="2" customWidth="1"/>
    <col min="12043" max="12284" width="9.140625" style="2"/>
    <col min="12285" max="12285" width="25.140625" style="2" customWidth="1"/>
    <col min="12286" max="12286" width="12.140625" style="2" customWidth="1"/>
    <col min="12287" max="12287" width="11.42578125" style="2" customWidth="1"/>
    <col min="12288" max="12289" width="10.140625" style="2" customWidth="1"/>
    <col min="12290" max="12290" width="11.140625" style="2" customWidth="1"/>
    <col min="12291" max="12294" width="11.5703125" style="2" customWidth="1"/>
    <col min="12295" max="12298" width="11.42578125" style="2" customWidth="1"/>
    <col min="12299" max="12540" width="9.140625" style="2"/>
    <col min="12541" max="12541" width="25.140625" style="2" customWidth="1"/>
    <col min="12542" max="12542" width="12.140625" style="2" customWidth="1"/>
    <col min="12543" max="12543" width="11.42578125" style="2" customWidth="1"/>
    <col min="12544" max="12545" width="10.140625" style="2" customWidth="1"/>
    <col min="12546" max="12546" width="11.140625" style="2" customWidth="1"/>
    <col min="12547" max="12550" width="11.5703125" style="2" customWidth="1"/>
    <col min="12551" max="12554" width="11.42578125" style="2" customWidth="1"/>
    <col min="12555" max="12796" width="9.140625" style="2"/>
    <col min="12797" max="12797" width="25.140625" style="2" customWidth="1"/>
    <col min="12798" max="12798" width="12.140625" style="2" customWidth="1"/>
    <col min="12799" max="12799" width="11.42578125" style="2" customWidth="1"/>
    <col min="12800" max="12801" width="10.140625" style="2" customWidth="1"/>
    <col min="12802" max="12802" width="11.140625" style="2" customWidth="1"/>
    <col min="12803" max="12806" width="11.5703125" style="2" customWidth="1"/>
    <col min="12807" max="12810" width="11.42578125" style="2" customWidth="1"/>
    <col min="12811" max="13052" width="9.140625" style="2"/>
    <col min="13053" max="13053" width="25.140625" style="2" customWidth="1"/>
    <col min="13054" max="13054" width="12.140625" style="2" customWidth="1"/>
    <col min="13055" max="13055" width="11.42578125" style="2" customWidth="1"/>
    <col min="13056" max="13057" width="10.140625" style="2" customWidth="1"/>
    <col min="13058" max="13058" width="11.140625" style="2" customWidth="1"/>
    <col min="13059" max="13062" width="11.5703125" style="2" customWidth="1"/>
    <col min="13063" max="13066" width="11.42578125" style="2" customWidth="1"/>
    <col min="13067" max="13308" width="9.140625" style="2"/>
    <col min="13309" max="13309" width="25.140625" style="2" customWidth="1"/>
    <col min="13310" max="13310" width="12.140625" style="2" customWidth="1"/>
    <col min="13311" max="13311" width="11.42578125" style="2" customWidth="1"/>
    <col min="13312" max="13313" width="10.140625" style="2" customWidth="1"/>
    <col min="13314" max="13314" width="11.140625" style="2" customWidth="1"/>
    <col min="13315" max="13318" width="11.5703125" style="2" customWidth="1"/>
    <col min="13319" max="13322" width="11.42578125" style="2" customWidth="1"/>
    <col min="13323" max="13564" width="9.140625" style="2"/>
    <col min="13565" max="13565" width="25.140625" style="2" customWidth="1"/>
    <col min="13566" max="13566" width="12.140625" style="2" customWidth="1"/>
    <col min="13567" max="13567" width="11.42578125" style="2" customWidth="1"/>
    <col min="13568" max="13569" width="10.140625" style="2" customWidth="1"/>
    <col min="13570" max="13570" width="11.140625" style="2" customWidth="1"/>
    <col min="13571" max="13574" width="11.5703125" style="2" customWidth="1"/>
    <col min="13575" max="13578" width="11.42578125" style="2" customWidth="1"/>
    <col min="13579" max="13820" width="9.140625" style="2"/>
    <col min="13821" max="13821" width="25.140625" style="2" customWidth="1"/>
    <col min="13822" max="13822" width="12.140625" style="2" customWidth="1"/>
    <col min="13823" max="13823" width="11.42578125" style="2" customWidth="1"/>
    <col min="13824" max="13825" width="10.140625" style="2" customWidth="1"/>
    <col min="13826" max="13826" width="11.140625" style="2" customWidth="1"/>
    <col min="13827" max="13830" width="11.5703125" style="2" customWidth="1"/>
    <col min="13831" max="13834" width="11.42578125" style="2" customWidth="1"/>
    <col min="13835" max="14076" width="9.140625" style="2"/>
    <col min="14077" max="14077" width="25.140625" style="2" customWidth="1"/>
    <col min="14078" max="14078" width="12.140625" style="2" customWidth="1"/>
    <col min="14079" max="14079" width="11.42578125" style="2" customWidth="1"/>
    <col min="14080" max="14081" width="10.140625" style="2" customWidth="1"/>
    <col min="14082" max="14082" width="11.140625" style="2" customWidth="1"/>
    <col min="14083" max="14086" width="11.5703125" style="2" customWidth="1"/>
    <col min="14087" max="14090" width="11.42578125" style="2" customWidth="1"/>
    <col min="14091" max="14332" width="9.140625" style="2"/>
    <col min="14333" max="14333" width="25.140625" style="2" customWidth="1"/>
    <col min="14334" max="14334" width="12.140625" style="2" customWidth="1"/>
    <col min="14335" max="14335" width="11.42578125" style="2" customWidth="1"/>
    <col min="14336" max="14337" width="10.140625" style="2" customWidth="1"/>
    <col min="14338" max="14338" width="11.140625" style="2" customWidth="1"/>
    <col min="14339" max="14342" width="11.5703125" style="2" customWidth="1"/>
    <col min="14343" max="14346" width="11.42578125" style="2" customWidth="1"/>
    <col min="14347" max="14588" width="9.140625" style="2"/>
    <col min="14589" max="14589" width="25.140625" style="2" customWidth="1"/>
    <col min="14590" max="14590" width="12.140625" style="2" customWidth="1"/>
    <col min="14591" max="14591" width="11.42578125" style="2" customWidth="1"/>
    <col min="14592" max="14593" width="10.140625" style="2" customWidth="1"/>
    <col min="14594" max="14594" width="11.140625" style="2" customWidth="1"/>
    <col min="14595" max="14598" width="11.5703125" style="2" customWidth="1"/>
    <col min="14599" max="14602" width="11.42578125" style="2" customWidth="1"/>
    <col min="14603" max="14844" width="9.140625" style="2"/>
    <col min="14845" max="14845" width="25.140625" style="2" customWidth="1"/>
    <col min="14846" max="14846" width="12.140625" style="2" customWidth="1"/>
    <col min="14847" max="14847" width="11.42578125" style="2" customWidth="1"/>
    <col min="14848" max="14849" width="10.140625" style="2" customWidth="1"/>
    <col min="14850" max="14850" width="11.140625" style="2" customWidth="1"/>
    <col min="14851" max="14854" width="11.5703125" style="2" customWidth="1"/>
    <col min="14855" max="14858" width="11.42578125" style="2" customWidth="1"/>
    <col min="14859" max="15100" width="9.140625" style="2"/>
    <col min="15101" max="15101" width="25.140625" style="2" customWidth="1"/>
    <col min="15102" max="15102" width="12.140625" style="2" customWidth="1"/>
    <col min="15103" max="15103" width="11.42578125" style="2" customWidth="1"/>
    <col min="15104" max="15105" width="10.140625" style="2" customWidth="1"/>
    <col min="15106" max="15106" width="11.140625" style="2" customWidth="1"/>
    <col min="15107" max="15110" width="11.5703125" style="2" customWidth="1"/>
    <col min="15111" max="15114" width="11.42578125" style="2" customWidth="1"/>
    <col min="15115" max="15356" width="9.140625" style="2"/>
    <col min="15357" max="15357" width="25.140625" style="2" customWidth="1"/>
    <col min="15358" max="15358" width="12.140625" style="2" customWidth="1"/>
    <col min="15359" max="15359" width="11.42578125" style="2" customWidth="1"/>
    <col min="15360" max="15361" width="10.140625" style="2" customWidth="1"/>
    <col min="15362" max="15362" width="11.140625" style="2" customWidth="1"/>
    <col min="15363" max="15366" width="11.5703125" style="2" customWidth="1"/>
    <col min="15367" max="15370" width="11.42578125" style="2" customWidth="1"/>
    <col min="15371" max="15612" width="9.140625" style="2"/>
    <col min="15613" max="15613" width="25.140625" style="2" customWidth="1"/>
    <col min="15614" max="15614" width="12.140625" style="2" customWidth="1"/>
    <col min="15615" max="15615" width="11.42578125" style="2" customWidth="1"/>
    <col min="15616" max="15617" width="10.140625" style="2" customWidth="1"/>
    <col min="15618" max="15618" width="11.140625" style="2" customWidth="1"/>
    <col min="15619" max="15622" width="11.5703125" style="2" customWidth="1"/>
    <col min="15623" max="15626" width="11.42578125" style="2" customWidth="1"/>
    <col min="15627" max="15868" width="9.140625" style="2"/>
    <col min="15869" max="15869" width="25.140625" style="2" customWidth="1"/>
    <col min="15870" max="15870" width="12.140625" style="2" customWidth="1"/>
    <col min="15871" max="15871" width="11.42578125" style="2" customWidth="1"/>
    <col min="15872" max="15873" width="10.140625" style="2" customWidth="1"/>
    <col min="15874" max="15874" width="11.140625" style="2" customWidth="1"/>
    <col min="15875" max="15878" width="11.5703125" style="2" customWidth="1"/>
    <col min="15879" max="15882" width="11.42578125" style="2" customWidth="1"/>
    <col min="15883" max="16124" width="9.140625" style="2"/>
    <col min="16125" max="16125" width="25.140625" style="2" customWidth="1"/>
    <col min="16126" max="16126" width="12.140625" style="2" customWidth="1"/>
    <col min="16127" max="16127" width="11.42578125" style="2" customWidth="1"/>
    <col min="16128" max="16129" width="10.140625" style="2" customWidth="1"/>
    <col min="16130" max="16130" width="11.140625" style="2" customWidth="1"/>
    <col min="16131" max="16134" width="11.5703125" style="2" customWidth="1"/>
    <col min="16135" max="16138" width="11.42578125" style="2" customWidth="1"/>
    <col min="16139" max="16384" width="9.140625" style="2"/>
  </cols>
  <sheetData>
    <row r="1" spans="1:16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ht="12" customHeight="1" thickBot="1" x14ac:dyDescent="0.25">
      <c r="A2" s="3"/>
      <c r="B2" s="4"/>
      <c r="C2" s="5"/>
      <c r="D2" s="5"/>
      <c r="E2" s="5"/>
      <c r="F2" s="5"/>
      <c r="G2" s="3"/>
      <c r="H2" s="3"/>
      <c r="I2" s="3"/>
      <c r="J2" s="3"/>
    </row>
    <row r="3" spans="1:16" s="10" customFormat="1" ht="20.25" customHeight="1" x14ac:dyDescent="0.2">
      <c r="A3" s="6" t="s">
        <v>1</v>
      </c>
      <c r="B3" s="7" t="s">
        <v>2</v>
      </c>
      <c r="C3" s="8" t="s">
        <v>3</v>
      </c>
      <c r="D3" s="7" t="s">
        <v>4</v>
      </c>
      <c r="E3" s="9" t="s">
        <v>3</v>
      </c>
      <c r="F3" s="9" t="s">
        <v>5</v>
      </c>
      <c r="G3" s="43" t="s">
        <v>6</v>
      </c>
      <c r="H3" s="44"/>
      <c r="I3" s="43" t="s">
        <v>7</v>
      </c>
      <c r="J3" s="45"/>
    </row>
    <row r="4" spans="1:16" ht="18" customHeight="1" x14ac:dyDescent="0.2">
      <c r="A4" s="11"/>
      <c r="B4" s="12"/>
      <c r="C4" s="13"/>
      <c r="D4" s="12"/>
      <c r="E4" s="14"/>
      <c r="F4" s="14"/>
      <c r="G4" s="41" t="s">
        <v>8</v>
      </c>
      <c r="H4" s="42" t="s">
        <v>9</v>
      </c>
      <c r="I4" s="41" t="s">
        <v>8</v>
      </c>
      <c r="J4" s="42" t="s">
        <v>10</v>
      </c>
    </row>
    <row r="5" spans="1:16" ht="21" customHeight="1" thickBot="1" x14ac:dyDescent="0.25">
      <c r="A5" s="15"/>
      <c r="B5" s="16"/>
      <c r="C5" s="17"/>
      <c r="D5" s="16"/>
      <c r="E5" s="18"/>
      <c r="F5" s="18"/>
      <c r="G5" s="19" t="s">
        <v>11</v>
      </c>
      <c r="H5" s="20" t="s">
        <v>11</v>
      </c>
      <c r="I5" s="19" t="s">
        <v>11</v>
      </c>
      <c r="J5" s="21" t="s">
        <v>11</v>
      </c>
    </row>
    <row r="6" spans="1:16" x14ac:dyDescent="0.2">
      <c r="A6" s="22"/>
      <c r="B6" s="23"/>
      <c r="C6" s="22"/>
      <c r="D6" s="22"/>
      <c r="E6" s="22"/>
      <c r="F6" s="22"/>
      <c r="G6" s="23"/>
      <c r="H6" s="23"/>
      <c r="I6" s="23"/>
      <c r="J6" s="23"/>
    </row>
    <row r="7" spans="1:16" x14ac:dyDescent="0.2">
      <c r="A7" s="24" t="s">
        <v>12</v>
      </c>
      <c r="B7" s="25">
        <f>I7+G7</f>
        <v>825738.59</v>
      </c>
      <c r="C7" s="26">
        <f>B7/$B$7</f>
        <v>1</v>
      </c>
      <c r="D7" s="25">
        <f>J7+H7</f>
        <v>678475.82000000007</v>
      </c>
      <c r="E7" s="26">
        <f>D7/$D$7</f>
        <v>1</v>
      </c>
      <c r="F7" s="26">
        <f>D7/B7</f>
        <v>0.82165933409991176</v>
      </c>
      <c r="G7" s="27">
        <f t="shared" ref="G7:J7" si="0">G9+G17</f>
        <v>758075.84</v>
      </c>
      <c r="H7" s="27">
        <f t="shared" si="0"/>
        <v>587694.14000000013</v>
      </c>
      <c r="I7" s="27">
        <f t="shared" si="0"/>
        <v>67662.749999999985</v>
      </c>
      <c r="J7" s="27">
        <f t="shared" si="0"/>
        <v>90781.679999999978</v>
      </c>
      <c r="L7" s="28"/>
      <c r="M7" s="28"/>
      <c r="N7" s="28"/>
      <c r="O7" s="28"/>
      <c r="P7" s="28"/>
    </row>
    <row r="8" spans="1:16" ht="15" x14ac:dyDescent="0.25">
      <c r="A8" s="29" t="s">
        <v>13</v>
      </c>
      <c r="B8" s="30"/>
      <c r="C8" s="31"/>
      <c r="D8" s="30"/>
      <c r="E8" s="31"/>
      <c r="F8" s="26"/>
      <c r="G8" s="32"/>
      <c r="H8" s="32"/>
      <c r="I8" s="32"/>
      <c r="J8" s="32"/>
      <c r="L8" s="28"/>
      <c r="M8" s="28"/>
      <c r="N8" s="28"/>
      <c r="O8" s="28"/>
      <c r="P8" s="28"/>
    </row>
    <row r="9" spans="1:16" x14ac:dyDescent="0.2">
      <c r="A9" s="25" t="s">
        <v>14</v>
      </c>
      <c r="B9" s="25">
        <f>I9+G9</f>
        <v>54276.310000000005</v>
      </c>
      <c r="C9" s="26">
        <f t="shared" ref="C9:C16" si="1">B9/$B$7</f>
        <v>6.5730620631403461E-2</v>
      </c>
      <c r="D9" s="25">
        <f>J9+H9</f>
        <v>55881.39</v>
      </c>
      <c r="E9" s="26">
        <f t="shared" ref="E9:E72" si="2">D9/$D$7</f>
        <v>8.236312680973655E-2</v>
      </c>
      <c r="F9" s="26">
        <f t="shared" ref="F9:F72" si="3">D9/B9</f>
        <v>1.0295723861846908</v>
      </c>
      <c r="G9" s="27">
        <f t="shared" ref="G9:J9" si="4">SUM(G10:G16)</f>
        <v>36457.130000000005</v>
      </c>
      <c r="H9" s="27">
        <f t="shared" si="4"/>
        <v>30922.530000000002</v>
      </c>
      <c r="I9" s="27">
        <f t="shared" si="4"/>
        <v>17819.18</v>
      </c>
      <c r="J9" s="27">
        <f t="shared" si="4"/>
        <v>24958.86</v>
      </c>
      <c r="L9" s="28"/>
      <c r="M9" s="28"/>
      <c r="N9" s="28"/>
      <c r="O9" s="28"/>
      <c r="P9" s="28"/>
    </row>
    <row r="10" spans="1:16" s="35" customFormat="1" x14ac:dyDescent="0.2">
      <c r="A10" s="33" t="s">
        <v>15</v>
      </c>
      <c r="B10" s="30">
        <f>I10+G10</f>
        <v>718.09</v>
      </c>
      <c r="C10" s="31">
        <f t="shared" si="1"/>
        <v>8.696335725329248E-4</v>
      </c>
      <c r="D10" s="30">
        <f>J10+H10</f>
        <v>736.13</v>
      </c>
      <c r="E10" s="31">
        <f t="shared" si="2"/>
        <v>1.0849760275907841E-3</v>
      </c>
      <c r="F10" s="31">
        <f t="shared" si="3"/>
        <v>1.0251221991672352</v>
      </c>
      <c r="G10" s="34">
        <v>100.36</v>
      </c>
      <c r="H10" s="34"/>
      <c r="I10" s="34">
        <v>617.73</v>
      </c>
      <c r="J10" s="34">
        <v>736.13</v>
      </c>
      <c r="L10" s="28"/>
      <c r="M10" s="28"/>
      <c r="N10" s="28"/>
      <c r="O10" s="28"/>
      <c r="P10" s="28"/>
    </row>
    <row r="11" spans="1:16" s="35" customFormat="1" x14ac:dyDescent="0.2">
      <c r="A11" s="33" t="s">
        <v>16</v>
      </c>
      <c r="B11" s="30">
        <f>I11+G11</f>
        <v>11.46</v>
      </c>
      <c r="C11" s="31">
        <f t="shared" si="1"/>
        <v>1.3878484230705509E-5</v>
      </c>
      <c r="D11" s="30">
        <f>J11+H11</f>
        <v>0</v>
      </c>
      <c r="E11" s="31">
        <f t="shared" si="2"/>
        <v>0</v>
      </c>
      <c r="F11" s="31"/>
      <c r="G11" s="34">
        <v>11.46</v>
      </c>
      <c r="H11" s="34"/>
      <c r="I11" s="34"/>
      <c r="J11" s="34"/>
      <c r="L11" s="28"/>
      <c r="M11" s="28"/>
      <c r="N11" s="28"/>
      <c r="O11" s="28"/>
      <c r="P11" s="28"/>
    </row>
    <row r="12" spans="1:16" s="35" customFormat="1" x14ac:dyDescent="0.2">
      <c r="A12" s="33" t="s">
        <v>17</v>
      </c>
      <c r="B12" s="30">
        <f>I12+G12</f>
        <v>78.180000000000007</v>
      </c>
      <c r="C12" s="31">
        <f t="shared" si="1"/>
        <v>9.4678874097430779E-5</v>
      </c>
      <c r="D12" s="30">
        <f>J12+H12</f>
        <v>157.44</v>
      </c>
      <c r="E12" s="31">
        <f t="shared" si="2"/>
        <v>2.3204953715225986E-4</v>
      </c>
      <c r="F12" s="31">
        <f t="shared" si="3"/>
        <v>2.0138142747505752</v>
      </c>
      <c r="G12" s="34">
        <v>73.400000000000006</v>
      </c>
      <c r="H12" s="34">
        <v>157.44</v>
      </c>
      <c r="I12" s="34">
        <v>4.78</v>
      </c>
      <c r="J12" s="34"/>
      <c r="L12" s="28"/>
      <c r="M12" s="28"/>
      <c r="N12" s="28"/>
      <c r="O12" s="28"/>
      <c r="P12" s="28"/>
    </row>
    <row r="13" spans="1:16" s="35" customFormat="1" x14ac:dyDescent="0.2">
      <c r="A13" s="33" t="s">
        <v>18</v>
      </c>
      <c r="B13" s="30">
        <f>I13+G13</f>
        <v>5594.6600000000008</v>
      </c>
      <c r="C13" s="31">
        <f t="shared" si="1"/>
        <v>6.7753403652843708E-3</v>
      </c>
      <c r="D13" s="30">
        <f>J13+H13</f>
        <v>2154.2399999999998</v>
      </c>
      <c r="E13" s="31">
        <f t="shared" si="2"/>
        <v>3.1751168376199456E-3</v>
      </c>
      <c r="F13" s="31">
        <f t="shared" si="3"/>
        <v>0.38505288971983992</v>
      </c>
      <c r="G13" s="34">
        <v>5368.64</v>
      </c>
      <c r="H13" s="34">
        <v>1987.59</v>
      </c>
      <c r="I13" s="34">
        <v>226.02</v>
      </c>
      <c r="J13" s="34">
        <v>166.65</v>
      </c>
      <c r="L13" s="28"/>
      <c r="M13" s="28"/>
      <c r="N13" s="28"/>
      <c r="O13" s="28"/>
      <c r="P13" s="28"/>
    </row>
    <row r="14" spans="1:16" s="35" customFormat="1" x14ac:dyDescent="0.2">
      <c r="A14" s="33" t="s">
        <v>19</v>
      </c>
      <c r="B14" s="30">
        <f>I14+G14</f>
        <v>3834.69</v>
      </c>
      <c r="C14" s="31">
        <f t="shared" si="1"/>
        <v>4.6439515440352625E-3</v>
      </c>
      <c r="D14" s="30">
        <f>J14+H14</f>
        <v>3550.4</v>
      </c>
      <c r="E14" s="31">
        <f t="shared" si="2"/>
        <v>5.2329057209437469E-3</v>
      </c>
      <c r="F14" s="31">
        <f t="shared" si="3"/>
        <v>0.9258636291329938</v>
      </c>
      <c r="G14" s="34">
        <v>3834.69</v>
      </c>
      <c r="H14" s="34">
        <v>3534.05</v>
      </c>
      <c r="I14" s="34"/>
      <c r="J14" s="34">
        <v>16.350000000000001</v>
      </c>
      <c r="L14" s="28"/>
      <c r="M14" s="28"/>
      <c r="N14" s="28"/>
      <c r="O14" s="28"/>
      <c r="P14" s="28"/>
    </row>
    <row r="15" spans="1:16" s="35" customFormat="1" x14ac:dyDescent="0.2">
      <c r="A15" s="33" t="s">
        <v>20</v>
      </c>
      <c r="B15" s="30">
        <f>I15+G15</f>
        <v>44039.23</v>
      </c>
      <c r="C15" s="31">
        <f t="shared" si="1"/>
        <v>5.3333137791222771E-2</v>
      </c>
      <c r="D15" s="30">
        <f>J15+H15</f>
        <v>49127.19</v>
      </c>
      <c r="E15" s="31">
        <f t="shared" si="2"/>
        <v>7.2408166292499562E-2</v>
      </c>
      <c r="F15" s="31">
        <f t="shared" si="3"/>
        <v>1.1155324468661236</v>
      </c>
      <c r="G15" s="34">
        <v>27068.58</v>
      </c>
      <c r="H15" s="34">
        <v>25087.46</v>
      </c>
      <c r="I15" s="34">
        <v>16970.650000000001</v>
      </c>
      <c r="J15" s="34">
        <v>24039.73</v>
      </c>
      <c r="L15" s="28"/>
      <c r="M15" s="28"/>
      <c r="N15" s="28"/>
      <c r="O15" s="28"/>
      <c r="P15" s="28"/>
    </row>
    <row r="16" spans="1:16" s="35" customFormat="1" x14ac:dyDescent="0.2">
      <c r="A16" s="33" t="s">
        <v>21</v>
      </c>
      <c r="B16" s="30">
        <f>I16+G16</f>
        <v>0</v>
      </c>
      <c r="C16" s="31">
        <f t="shared" si="1"/>
        <v>0</v>
      </c>
      <c r="D16" s="30">
        <f>J16+H16</f>
        <v>155.99</v>
      </c>
      <c r="E16" s="31">
        <f t="shared" si="2"/>
        <v>2.2991239393026564E-4</v>
      </c>
      <c r="F16" s="31"/>
      <c r="G16" s="34"/>
      <c r="H16" s="34">
        <v>155.99</v>
      </c>
      <c r="I16" s="34"/>
      <c r="J16" s="34"/>
      <c r="L16" s="28"/>
      <c r="M16" s="28"/>
      <c r="N16" s="28"/>
      <c r="O16" s="28"/>
      <c r="P16" s="28"/>
    </row>
    <row r="17" spans="1:16" ht="13.5" customHeight="1" x14ac:dyDescent="0.2">
      <c r="A17" s="36" t="s">
        <v>22</v>
      </c>
      <c r="B17" s="25">
        <f>I17+G17</f>
        <v>771462.27999999991</v>
      </c>
      <c r="C17" s="26">
        <f>B17/$B$7</f>
        <v>0.93426937936859644</v>
      </c>
      <c r="D17" s="25">
        <f>J17+H17</f>
        <v>622594.43000000005</v>
      </c>
      <c r="E17" s="26">
        <f t="shared" si="2"/>
        <v>0.91763687319026344</v>
      </c>
      <c r="F17" s="26">
        <f t="shared" si="3"/>
        <v>0.80703158941225239</v>
      </c>
      <c r="G17" s="37">
        <f t="shared" ref="G17:J17" si="5">SUM(G18:G131)</f>
        <v>721618.71</v>
      </c>
      <c r="H17" s="37">
        <f t="shared" si="5"/>
        <v>556771.6100000001</v>
      </c>
      <c r="I17" s="37">
        <f t="shared" si="5"/>
        <v>49843.569999999985</v>
      </c>
      <c r="J17" s="37">
        <f t="shared" si="5"/>
        <v>65822.819999999978</v>
      </c>
      <c r="L17" s="28"/>
      <c r="M17" s="28"/>
      <c r="N17" s="28"/>
      <c r="O17" s="28"/>
      <c r="P17" s="28"/>
    </row>
    <row r="18" spans="1:16" ht="13.5" customHeight="1" x14ac:dyDescent="0.2">
      <c r="A18" s="34" t="s">
        <v>23</v>
      </c>
      <c r="B18" s="30">
        <f>I18+G18</f>
        <v>344.32</v>
      </c>
      <c r="C18" s="31">
        <f>B18/$B$7</f>
        <v>4.1698426617072605E-4</v>
      </c>
      <c r="D18" s="30">
        <f>J18+H18</f>
        <v>110.1</v>
      </c>
      <c r="E18" s="31">
        <f t="shared" si="2"/>
        <v>1.6227549568384027E-4</v>
      </c>
      <c r="F18" s="31">
        <f t="shared" si="3"/>
        <v>0.31976068773234201</v>
      </c>
      <c r="G18" s="34">
        <v>342.11</v>
      </c>
      <c r="H18" s="34">
        <v>104.6</v>
      </c>
      <c r="I18" s="34">
        <v>2.21</v>
      </c>
      <c r="J18" s="34">
        <v>5.5</v>
      </c>
      <c r="L18" s="28"/>
      <c r="M18" s="28"/>
      <c r="N18" s="28"/>
      <c r="O18" s="28"/>
      <c r="P18" s="28"/>
    </row>
    <row r="19" spans="1:16" s="35" customFormat="1" x14ac:dyDescent="0.2">
      <c r="A19" s="34" t="s">
        <v>24</v>
      </c>
      <c r="B19" s="30">
        <f>I19+G19</f>
        <v>3056.3</v>
      </c>
      <c r="C19" s="31">
        <f>B19/$B$7</f>
        <v>3.7012924392936515E-3</v>
      </c>
      <c r="D19" s="30">
        <f>J19+H19</f>
        <v>1276.1500000000001</v>
      </c>
      <c r="E19" s="31">
        <f t="shared" si="2"/>
        <v>1.8809071191365375E-3</v>
      </c>
      <c r="F19" s="31">
        <f t="shared" si="3"/>
        <v>0.417547361188365</v>
      </c>
      <c r="G19" s="34">
        <v>3055.55</v>
      </c>
      <c r="H19" s="34">
        <v>1245.24</v>
      </c>
      <c r="I19" s="34">
        <v>0.75</v>
      </c>
      <c r="J19" s="34">
        <v>30.91</v>
      </c>
      <c r="K19" s="2"/>
      <c r="L19" s="28"/>
      <c r="M19" s="28"/>
      <c r="N19" s="28"/>
      <c r="O19" s="28"/>
      <c r="P19" s="28"/>
    </row>
    <row r="20" spans="1:16" s="35" customFormat="1" x14ac:dyDescent="0.2">
      <c r="A20" s="34" t="s">
        <v>25</v>
      </c>
      <c r="B20" s="30">
        <f>I20+G20</f>
        <v>0</v>
      </c>
      <c r="C20" s="31">
        <f t="shared" ref="C20:C83" si="6">B20/$B$7</f>
        <v>0</v>
      </c>
      <c r="D20" s="30">
        <f>J20+H20</f>
        <v>1.04</v>
      </c>
      <c r="E20" s="31">
        <f t="shared" si="2"/>
        <v>1.5328475523269201E-6</v>
      </c>
      <c r="F20" s="31"/>
      <c r="G20" s="34"/>
      <c r="H20" s="34"/>
      <c r="I20" s="34"/>
      <c r="J20" s="34">
        <v>1.04</v>
      </c>
      <c r="K20" s="2"/>
      <c r="L20" s="28"/>
      <c r="M20" s="28"/>
      <c r="N20" s="28"/>
      <c r="O20" s="28"/>
      <c r="P20" s="28"/>
    </row>
    <row r="21" spans="1:16" s="35" customFormat="1" x14ac:dyDescent="0.2">
      <c r="A21" s="34" t="s">
        <v>26</v>
      </c>
      <c r="B21" s="30">
        <f>I21+G21</f>
        <v>25.83</v>
      </c>
      <c r="C21" s="31">
        <f t="shared" si="6"/>
        <v>3.1281086184914769E-5</v>
      </c>
      <c r="D21" s="30">
        <f>J21+H21</f>
        <v>0.81</v>
      </c>
      <c r="E21" s="31">
        <f t="shared" si="2"/>
        <v>1.1938524205623127E-6</v>
      </c>
      <c r="F21" s="31"/>
      <c r="G21" s="34">
        <v>25.83</v>
      </c>
      <c r="H21" s="34">
        <v>0.81</v>
      </c>
      <c r="I21" s="34"/>
      <c r="J21" s="34"/>
      <c r="K21" s="2"/>
      <c r="L21" s="28"/>
      <c r="M21" s="28"/>
      <c r="N21" s="28"/>
      <c r="O21" s="28"/>
      <c r="P21" s="28"/>
    </row>
    <row r="22" spans="1:16" s="35" customFormat="1" x14ac:dyDescent="0.2">
      <c r="A22" s="34" t="s">
        <v>27</v>
      </c>
      <c r="B22" s="30">
        <f>I22+G22</f>
        <v>1472.03</v>
      </c>
      <c r="C22" s="31">
        <f t="shared" si="6"/>
        <v>1.7826828221749937E-3</v>
      </c>
      <c r="D22" s="30">
        <f>J22+H22</f>
        <v>4575.1400000000003</v>
      </c>
      <c r="E22" s="31">
        <f t="shared" si="2"/>
        <v>6.7432616832240238E-3</v>
      </c>
      <c r="F22" s="31">
        <f t="shared" si="3"/>
        <v>3.1080480696724933</v>
      </c>
      <c r="G22" s="34">
        <v>302</v>
      </c>
      <c r="H22" s="34">
        <v>171.54</v>
      </c>
      <c r="I22" s="34">
        <v>1170.03</v>
      </c>
      <c r="J22" s="34">
        <v>4403.6000000000004</v>
      </c>
      <c r="K22" s="2"/>
      <c r="L22" s="28"/>
      <c r="M22" s="28"/>
      <c r="N22" s="28"/>
      <c r="O22" s="28"/>
      <c r="P22" s="28"/>
    </row>
    <row r="23" spans="1:16" s="35" customFormat="1" x14ac:dyDescent="0.2">
      <c r="A23" s="34" t="s">
        <v>28</v>
      </c>
      <c r="B23" s="30">
        <f>I23+G23</f>
        <v>169.27</v>
      </c>
      <c r="C23" s="31">
        <f t="shared" si="6"/>
        <v>2.0499223610222699E-4</v>
      </c>
      <c r="D23" s="30">
        <f>J23+H23</f>
        <v>461.75</v>
      </c>
      <c r="E23" s="31">
        <f t="shared" si="2"/>
        <v>6.8056957431438002E-4</v>
      </c>
      <c r="F23" s="31">
        <f t="shared" si="3"/>
        <v>2.727890352690967</v>
      </c>
      <c r="G23" s="34">
        <v>169.27</v>
      </c>
      <c r="H23" s="34">
        <v>461.75</v>
      </c>
      <c r="I23" s="34"/>
      <c r="J23" s="34"/>
      <c r="L23" s="28"/>
      <c r="M23" s="28"/>
      <c r="N23" s="28"/>
      <c r="O23" s="28"/>
      <c r="P23" s="28"/>
    </row>
    <row r="24" spans="1:16" s="35" customFormat="1" x14ac:dyDescent="0.2">
      <c r="A24" s="34" t="s">
        <v>29</v>
      </c>
      <c r="B24" s="30">
        <f>I24+G24</f>
        <v>0</v>
      </c>
      <c r="C24" s="31">
        <f t="shared" si="6"/>
        <v>0</v>
      </c>
      <c r="D24" s="30">
        <f>J24+H24</f>
        <v>10.95</v>
      </c>
      <c r="E24" s="31">
        <f t="shared" si="2"/>
        <v>1.6139116055749781E-5</v>
      </c>
      <c r="F24" s="31"/>
      <c r="G24" s="34"/>
      <c r="H24" s="34"/>
      <c r="I24" s="34"/>
      <c r="J24" s="34">
        <v>10.95</v>
      </c>
      <c r="L24" s="28"/>
      <c r="M24" s="28"/>
      <c r="N24" s="28"/>
      <c r="O24" s="28"/>
      <c r="P24" s="28"/>
    </row>
    <row r="25" spans="1:16" s="35" customFormat="1" x14ac:dyDescent="0.2">
      <c r="A25" s="34" t="s">
        <v>30</v>
      </c>
      <c r="B25" s="30">
        <f>I25+G25</f>
        <v>3.52</v>
      </c>
      <c r="C25" s="31">
        <f t="shared" si="6"/>
        <v>4.2628503047193186E-6</v>
      </c>
      <c r="D25" s="30">
        <f>J25+H25</f>
        <v>0</v>
      </c>
      <c r="E25" s="31">
        <f t="shared" si="2"/>
        <v>0</v>
      </c>
      <c r="F25" s="31">
        <f t="shared" si="3"/>
        <v>0</v>
      </c>
      <c r="G25" s="34">
        <v>3.52</v>
      </c>
      <c r="H25" s="34"/>
      <c r="I25" s="34"/>
      <c r="J25" s="34"/>
      <c r="L25" s="28"/>
      <c r="M25" s="28"/>
      <c r="N25" s="28"/>
      <c r="O25" s="28"/>
      <c r="P25" s="28"/>
    </row>
    <row r="26" spans="1:16" s="35" customFormat="1" x14ac:dyDescent="0.2">
      <c r="A26" s="34" t="s">
        <v>31</v>
      </c>
      <c r="B26" s="30">
        <f>I26+G26</f>
        <v>1858.15</v>
      </c>
      <c r="C26" s="31">
        <f t="shared" si="6"/>
        <v>2.2502884357142616E-3</v>
      </c>
      <c r="D26" s="30">
        <f>J26+H26</f>
        <v>639.04999999999995</v>
      </c>
      <c r="E26" s="31">
        <f t="shared" si="2"/>
        <v>9.4189060414857505E-4</v>
      </c>
      <c r="F26" s="31">
        <f t="shared" si="3"/>
        <v>0.34391733713639905</v>
      </c>
      <c r="G26" s="34">
        <v>876.11</v>
      </c>
      <c r="H26" s="34">
        <v>621.04999999999995</v>
      </c>
      <c r="I26" s="34">
        <v>982.04</v>
      </c>
      <c r="J26" s="34">
        <v>18</v>
      </c>
      <c r="L26" s="28"/>
      <c r="M26" s="28"/>
      <c r="N26" s="28"/>
      <c r="O26" s="28"/>
      <c r="P26" s="28"/>
    </row>
    <row r="27" spans="1:16" s="35" customFormat="1" x14ac:dyDescent="0.2">
      <c r="A27" s="34" t="s">
        <v>32</v>
      </c>
      <c r="B27" s="30">
        <f>I27+G27</f>
        <v>0</v>
      </c>
      <c r="C27" s="31">
        <f t="shared" si="6"/>
        <v>0</v>
      </c>
      <c r="D27" s="30">
        <f>J27+H27</f>
        <v>16.18</v>
      </c>
      <c r="E27" s="31">
        <f t="shared" si="2"/>
        <v>2.3847570573701503E-5</v>
      </c>
      <c r="F27" s="31"/>
      <c r="G27" s="34"/>
      <c r="H27" s="34">
        <v>16.18</v>
      </c>
      <c r="I27" s="34"/>
      <c r="J27" s="34"/>
      <c r="L27" s="28"/>
      <c r="M27" s="28"/>
      <c r="N27" s="28"/>
      <c r="O27" s="28"/>
      <c r="P27" s="28"/>
    </row>
    <row r="28" spans="1:16" s="35" customFormat="1" x14ac:dyDescent="0.2">
      <c r="A28" s="34" t="s">
        <v>33</v>
      </c>
      <c r="B28" s="30">
        <f>I28+G28</f>
        <v>436.87</v>
      </c>
      <c r="C28" s="31">
        <f t="shared" si="6"/>
        <v>5.2906574222236604E-4</v>
      </c>
      <c r="D28" s="30">
        <f>J28+H28</f>
        <v>674.07999999999993</v>
      </c>
      <c r="E28" s="31">
        <f t="shared" si="2"/>
        <v>9.9352103660820196E-4</v>
      </c>
      <c r="F28" s="31">
        <f t="shared" si="3"/>
        <v>1.5429761714011032</v>
      </c>
      <c r="G28" s="34">
        <v>420.36</v>
      </c>
      <c r="H28" s="34">
        <v>603.02</v>
      </c>
      <c r="I28" s="34">
        <v>16.510000000000002</v>
      </c>
      <c r="J28" s="34">
        <v>71.06</v>
      </c>
      <c r="L28" s="28"/>
      <c r="M28" s="28"/>
      <c r="N28" s="28"/>
      <c r="O28" s="28"/>
      <c r="P28" s="28"/>
    </row>
    <row r="29" spans="1:16" s="35" customFormat="1" x14ac:dyDescent="0.2">
      <c r="A29" s="34" t="s">
        <v>34</v>
      </c>
      <c r="B29" s="30">
        <f>I29+G29</f>
        <v>19.8</v>
      </c>
      <c r="C29" s="31">
        <f t="shared" si="6"/>
        <v>2.3978532964046166E-5</v>
      </c>
      <c r="D29" s="30">
        <f>J29+H29</f>
        <v>91.62</v>
      </c>
      <c r="E29" s="31">
        <f t="shared" si="2"/>
        <v>1.350379737924927E-4</v>
      </c>
      <c r="F29" s="31">
        <f t="shared" si="3"/>
        <v>4.627272727272727</v>
      </c>
      <c r="G29" s="34">
        <v>2.2000000000000002</v>
      </c>
      <c r="H29" s="34">
        <v>91.62</v>
      </c>
      <c r="I29" s="34">
        <v>17.600000000000001</v>
      </c>
      <c r="J29" s="34"/>
      <c r="L29" s="28"/>
      <c r="M29" s="28"/>
      <c r="N29" s="28"/>
      <c r="O29" s="28"/>
      <c r="P29" s="28"/>
    </row>
    <row r="30" spans="1:16" s="35" customFormat="1" x14ac:dyDescent="0.2">
      <c r="A30" s="34" t="s">
        <v>35</v>
      </c>
      <c r="B30" s="30">
        <f>I30+G30</f>
        <v>12.24</v>
      </c>
      <c r="C30" s="31">
        <f t="shared" si="6"/>
        <v>1.482309310504672E-5</v>
      </c>
      <c r="D30" s="30">
        <f>J30+H30</f>
        <v>185.39</v>
      </c>
      <c r="E30" s="31">
        <f t="shared" si="2"/>
        <v>2.7324481512104582E-4</v>
      </c>
      <c r="F30" s="31">
        <f t="shared" si="3"/>
        <v>15.146241830065359</v>
      </c>
      <c r="G30" s="34">
        <v>12.24</v>
      </c>
      <c r="H30" s="34">
        <v>185.39</v>
      </c>
      <c r="I30" s="34"/>
      <c r="J30" s="34"/>
      <c r="L30" s="28"/>
      <c r="M30" s="28"/>
      <c r="N30" s="28"/>
      <c r="O30" s="28"/>
      <c r="P30" s="28"/>
    </row>
    <row r="31" spans="1:16" s="35" customFormat="1" x14ac:dyDescent="0.2">
      <c r="A31" s="34" t="s">
        <v>36</v>
      </c>
      <c r="B31" s="30">
        <f>I31+G31</f>
        <v>0</v>
      </c>
      <c r="C31" s="31">
        <f t="shared" si="6"/>
        <v>0</v>
      </c>
      <c r="D31" s="30">
        <f>J31+H31</f>
        <v>254</v>
      </c>
      <c r="E31" s="31">
        <f t="shared" si="2"/>
        <v>3.7436853681830544E-4</v>
      </c>
      <c r="F31" s="31"/>
      <c r="G31" s="34"/>
      <c r="H31" s="34"/>
      <c r="I31" s="34"/>
      <c r="J31" s="34">
        <v>254</v>
      </c>
      <c r="L31" s="28"/>
      <c r="M31" s="28"/>
      <c r="N31" s="28"/>
      <c r="O31" s="28"/>
      <c r="P31" s="28"/>
    </row>
    <row r="32" spans="1:16" s="35" customFormat="1" x14ac:dyDescent="0.2">
      <c r="A32" s="34" t="s">
        <v>37</v>
      </c>
      <c r="B32" s="30">
        <f>I32+G32</f>
        <v>0</v>
      </c>
      <c r="C32" s="31">
        <f t="shared" si="6"/>
        <v>0</v>
      </c>
      <c r="D32" s="30">
        <f>J32+H32</f>
        <v>245.56</v>
      </c>
      <c r="E32" s="31">
        <f t="shared" si="2"/>
        <v>3.6192888937442157E-4</v>
      </c>
      <c r="F32" s="31"/>
      <c r="G32" s="34"/>
      <c r="H32" s="34"/>
      <c r="I32" s="34"/>
      <c r="J32" s="34">
        <v>245.56</v>
      </c>
      <c r="L32" s="28"/>
      <c r="M32" s="28"/>
      <c r="N32" s="28"/>
      <c r="O32" s="28"/>
      <c r="P32" s="28"/>
    </row>
    <row r="33" spans="1:16" s="35" customFormat="1" x14ac:dyDescent="0.2">
      <c r="A33" s="34" t="s">
        <v>38</v>
      </c>
      <c r="B33" s="30">
        <f>I33+G33</f>
        <v>8207.91</v>
      </c>
      <c r="C33" s="31">
        <f t="shared" si="6"/>
        <v>9.9400828535820274E-3</v>
      </c>
      <c r="D33" s="30">
        <f>J33+H33</f>
        <v>31753.16</v>
      </c>
      <c r="E33" s="31">
        <f t="shared" si="2"/>
        <v>4.680072460062025E-2</v>
      </c>
      <c r="F33" s="31"/>
      <c r="G33" s="34">
        <v>8195.65</v>
      </c>
      <c r="H33" s="34">
        <v>535.11</v>
      </c>
      <c r="I33" s="34">
        <v>12.26</v>
      </c>
      <c r="J33" s="34">
        <v>31218.05</v>
      </c>
      <c r="L33" s="28"/>
      <c r="M33" s="28"/>
      <c r="N33" s="28"/>
      <c r="O33" s="28"/>
      <c r="P33" s="28"/>
    </row>
    <row r="34" spans="1:16" s="35" customFormat="1" x14ac:dyDescent="0.2">
      <c r="A34" s="34" t="s">
        <v>39</v>
      </c>
      <c r="B34" s="30">
        <f>I34+G34</f>
        <v>526.04</v>
      </c>
      <c r="C34" s="31">
        <f t="shared" si="6"/>
        <v>6.3705391315186082E-4</v>
      </c>
      <c r="D34" s="30">
        <f>J34+H34</f>
        <v>403.2</v>
      </c>
      <c r="E34" s="31">
        <f t="shared" si="2"/>
        <v>5.9427320490212899E-4</v>
      </c>
      <c r="F34" s="31">
        <f t="shared" si="3"/>
        <v>0.76648163637746181</v>
      </c>
      <c r="G34" s="34">
        <v>526.04</v>
      </c>
      <c r="H34" s="34">
        <v>392.69</v>
      </c>
      <c r="I34" s="34"/>
      <c r="J34" s="34">
        <v>10.51</v>
      </c>
      <c r="L34" s="28"/>
      <c r="M34" s="28"/>
      <c r="N34" s="28"/>
      <c r="O34" s="28"/>
      <c r="P34" s="28"/>
    </row>
    <row r="35" spans="1:16" s="35" customFormat="1" x14ac:dyDescent="0.2">
      <c r="A35" s="34" t="s">
        <v>40</v>
      </c>
      <c r="B35" s="30">
        <f>I35+G35</f>
        <v>0</v>
      </c>
      <c r="C35" s="31">
        <f t="shared" si="6"/>
        <v>0</v>
      </c>
      <c r="D35" s="30">
        <f>J35+H35</f>
        <v>0.86</v>
      </c>
      <c r="E35" s="31">
        <f t="shared" si="2"/>
        <v>1.2675470144241837E-6</v>
      </c>
      <c r="F35" s="31"/>
      <c r="G35" s="34"/>
      <c r="H35" s="34">
        <v>0.86</v>
      </c>
      <c r="I35" s="34"/>
      <c r="J35" s="34"/>
      <c r="K35" s="2"/>
      <c r="L35" s="28"/>
      <c r="M35" s="28"/>
      <c r="N35" s="28"/>
      <c r="O35" s="28"/>
      <c r="P35" s="28"/>
    </row>
    <row r="36" spans="1:16" s="35" customFormat="1" x14ac:dyDescent="0.2">
      <c r="A36" s="34" t="s">
        <v>41</v>
      </c>
      <c r="B36" s="30">
        <f>I36+G36</f>
        <v>0</v>
      </c>
      <c r="C36" s="31">
        <f t="shared" si="6"/>
        <v>0</v>
      </c>
      <c r="D36" s="30">
        <f>J36+H36</f>
        <v>21</v>
      </c>
      <c r="E36" s="38">
        <f t="shared" si="2"/>
        <v>3.0951729421985881E-5</v>
      </c>
      <c r="F36" s="31"/>
      <c r="G36" s="34"/>
      <c r="H36" s="34">
        <v>21</v>
      </c>
      <c r="I36" s="34"/>
      <c r="J36" s="34"/>
      <c r="L36" s="28"/>
      <c r="M36" s="28"/>
      <c r="N36" s="28"/>
      <c r="O36" s="28"/>
      <c r="P36" s="28"/>
    </row>
    <row r="37" spans="1:16" s="35" customFormat="1" x14ac:dyDescent="0.2">
      <c r="A37" s="34" t="s">
        <v>42</v>
      </c>
      <c r="B37" s="30">
        <f>I37+G37</f>
        <v>3667.52</v>
      </c>
      <c r="C37" s="31">
        <f t="shared" si="6"/>
        <v>4.4415024856716461E-3</v>
      </c>
      <c r="D37" s="30">
        <f>J37+H37</f>
        <v>4236.0999999999995</v>
      </c>
      <c r="E37" s="31">
        <f t="shared" si="2"/>
        <v>6.2435533811654471E-3</v>
      </c>
      <c r="F37" s="31">
        <f t="shared" si="3"/>
        <v>1.1550311927405985</v>
      </c>
      <c r="G37" s="34">
        <v>3656.22</v>
      </c>
      <c r="H37" s="34">
        <v>4171.1099999999997</v>
      </c>
      <c r="I37" s="34">
        <v>11.3</v>
      </c>
      <c r="J37" s="34">
        <v>64.989999999999995</v>
      </c>
      <c r="K37" s="2"/>
      <c r="L37" s="28"/>
      <c r="M37" s="28"/>
      <c r="N37" s="28"/>
      <c r="O37" s="28"/>
      <c r="P37" s="28"/>
    </row>
    <row r="38" spans="1:16" s="35" customFormat="1" x14ac:dyDescent="0.2">
      <c r="A38" s="34" t="s">
        <v>43</v>
      </c>
      <c r="B38" s="30">
        <f>I38+G38</f>
        <v>79.13</v>
      </c>
      <c r="C38" s="31">
        <f t="shared" si="6"/>
        <v>9.5829359264897624E-5</v>
      </c>
      <c r="D38" s="30">
        <f>J38+H38</f>
        <v>0</v>
      </c>
      <c r="E38" s="31">
        <f t="shared" si="2"/>
        <v>0</v>
      </c>
      <c r="F38" s="31">
        <f t="shared" si="3"/>
        <v>0</v>
      </c>
      <c r="G38" s="34">
        <v>79.13</v>
      </c>
      <c r="H38" s="34"/>
      <c r="I38" s="34"/>
      <c r="J38" s="34"/>
      <c r="K38" s="2"/>
      <c r="L38" s="28"/>
      <c r="M38" s="28"/>
      <c r="N38" s="28"/>
      <c r="O38" s="28"/>
      <c r="P38" s="28"/>
    </row>
    <row r="39" spans="1:16" s="35" customFormat="1" x14ac:dyDescent="0.2">
      <c r="A39" s="34" t="s">
        <v>44</v>
      </c>
      <c r="B39" s="30">
        <f>I39+G39</f>
        <v>6.04</v>
      </c>
      <c r="C39" s="31">
        <f t="shared" si="6"/>
        <v>7.3146635910524663E-6</v>
      </c>
      <c r="D39" s="30">
        <f>J39+H39</f>
        <v>6.84</v>
      </c>
      <c r="E39" s="31">
        <f t="shared" si="2"/>
        <v>1.0081420440303973E-5</v>
      </c>
      <c r="F39" s="31">
        <f t="shared" si="3"/>
        <v>1.1324503311258278</v>
      </c>
      <c r="G39" s="34">
        <v>6.04</v>
      </c>
      <c r="H39" s="34">
        <v>6.84</v>
      </c>
      <c r="I39" s="34"/>
      <c r="J39" s="34"/>
      <c r="L39" s="28"/>
      <c r="M39" s="28"/>
      <c r="N39" s="28"/>
      <c r="O39" s="28"/>
      <c r="P39" s="28"/>
    </row>
    <row r="40" spans="1:16" s="35" customFormat="1" x14ac:dyDescent="0.2">
      <c r="A40" s="34" t="s">
        <v>45</v>
      </c>
      <c r="B40" s="30">
        <f>I40+G40</f>
        <v>25972</v>
      </c>
      <c r="C40" s="31">
        <f t="shared" si="6"/>
        <v>3.1453053441525602E-2</v>
      </c>
      <c r="D40" s="30">
        <f>J40+H40</f>
        <v>9732.8000000000011</v>
      </c>
      <c r="E40" s="31">
        <f t="shared" si="2"/>
        <v>1.4345094862776393E-2</v>
      </c>
      <c r="F40" s="31">
        <f t="shared" si="3"/>
        <v>0.37474202987833055</v>
      </c>
      <c r="G40" s="34">
        <v>25480.38</v>
      </c>
      <c r="H40" s="34">
        <v>9067.1200000000008</v>
      </c>
      <c r="I40" s="34">
        <v>491.62</v>
      </c>
      <c r="J40" s="34">
        <v>665.68</v>
      </c>
      <c r="L40" s="28"/>
      <c r="M40" s="28"/>
      <c r="N40" s="28"/>
      <c r="O40" s="28"/>
      <c r="P40" s="28"/>
    </row>
    <row r="41" spans="1:16" s="35" customFormat="1" x14ac:dyDescent="0.2">
      <c r="A41" s="34" t="s">
        <v>46</v>
      </c>
      <c r="B41" s="30">
        <f>I41+G41</f>
        <v>12612.970000000001</v>
      </c>
      <c r="C41" s="31">
        <f t="shared" si="6"/>
        <v>1.5274773581794212E-2</v>
      </c>
      <c r="D41" s="30">
        <f>J41+H41</f>
        <v>88.02000000000001</v>
      </c>
      <c r="E41" s="31">
        <f t="shared" si="2"/>
        <v>1.2973196303443798E-4</v>
      </c>
      <c r="F41" s="31">
        <f t="shared" si="3"/>
        <v>6.9785308297728452E-3</v>
      </c>
      <c r="G41" s="34">
        <v>935.2</v>
      </c>
      <c r="H41" s="34">
        <v>77.81</v>
      </c>
      <c r="I41" s="34">
        <v>11677.77</v>
      </c>
      <c r="J41" s="34">
        <v>10.210000000000001</v>
      </c>
      <c r="K41" s="2"/>
      <c r="L41" s="2"/>
      <c r="M41" s="2"/>
    </row>
    <row r="42" spans="1:16" s="35" customFormat="1" x14ac:dyDescent="0.2">
      <c r="A42" s="34" t="s">
        <v>47</v>
      </c>
      <c r="B42" s="30">
        <f>I42+G42</f>
        <v>151.16</v>
      </c>
      <c r="C42" s="31">
        <f t="shared" si="6"/>
        <v>1.8306035569925344E-4</v>
      </c>
      <c r="D42" s="30">
        <f>J42+H42</f>
        <v>340.90999999999997</v>
      </c>
      <c r="E42" s="31">
        <f t="shared" si="2"/>
        <v>5.0246447986900986E-4</v>
      </c>
      <c r="F42" s="31">
        <f t="shared" si="3"/>
        <v>2.2552924053982535</v>
      </c>
      <c r="G42" s="34">
        <v>151.16</v>
      </c>
      <c r="H42" s="34">
        <v>339.88</v>
      </c>
      <c r="I42" s="34"/>
      <c r="J42" s="34">
        <v>1.03</v>
      </c>
      <c r="K42" s="2"/>
      <c r="L42" s="2"/>
      <c r="M42" s="2"/>
    </row>
    <row r="43" spans="1:16" s="35" customFormat="1" x14ac:dyDescent="0.2">
      <c r="A43" s="34" t="s">
        <v>48</v>
      </c>
      <c r="B43" s="30">
        <f>I43+G43</f>
        <v>3901.6400000000003</v>
      </c>
      <c r="C43" s="31">
        <f t="shared" si="6"/>
        <v>4.7250304724162162E-3</v>
      </c>
      <c r="D43" s="30">
        <f>J43+H43</f>
        <v>6686.62</v>
      </c>
      <c r="E43" s="31">
        <f t="shared" si="2"/>
        <v>9.8553549041732972E-3</v>
      </c>
      <c r="F43" s="31">
        <f t="shared" si="3"/>
        <v>1.7137972749920545</v>
      </c>
      <c r="G43" s="34">
        <v>3472.86</v>
      </c>
      <c r="H43" s="34">
        <v>5923.74</v>
      </c>
      <c r="I43" s="34">
        <v>428.78</v>
      </c>
      <c r="J43" s="34">
        <v>762.88</v>
      </c>
    </row>
    <row r="44" spans="1:16" s="35" customFormat="1" x14ac:dyDescent="0.2">
      <c r="A44" s="34" t="s">
        <v>49</v>
      </c>
      <c r="B44" s="30">
        <f>I44+G44</f>
        <v>156.34</v>
      </c>
      <c r="C44" s="31">
        <f t="shared" si="6"/>
        <v>1.8933352745449382E-4</v>
      </c>
      <c r="D44" s="30">
        <f>J44+H44</f>
        <v>229.61</v>
      </c>
      <c r="E44" s="31">
        <f t="shared" si="2"/>
        <v>3.3842031393248469E-4</v>
      </c>
      <c r="F44" s="31"/>
      <c r="G44" s="34">
        <v>155.38</v>
      </c>
      <c r="H44" s="34">
        <v>229.61</v>
      </c>
      <c r="I44" s="34">
        <v>0.96</v>
      </c>
      <c r="J44" s="34"/>
    </row>
    <row r="45" spans="1:16" s="35" customFormat="1" x14ac:dyDescent="0.2">
      <c r="A45" s="34" t="s">
        <v>50</v>
      </c>
      <c r="B45" s="30">
        <f>I45+G45</f>
        <v>3.52</v>
      </c>
      <c r="C45" s="31">
        <f t="shared" si="6"/>
        <v>4.2628503047193186E-6</v>
      </c>
      <c r="D45" s="30">
        <f>J45+H45</f>
        <v>139.72999999999999</v>
      </c>
      <c r="E45" s="31">
        <f t="shared" si="2"/>
        <v>2.0594691200638511E-4</v>
      </c>
      <c r="F45" s="31">
        <f t="shared" si="3"/>
        <v>39.696022727272727</v>
      </c>
      <c r="G45" s="34">
        <v>3.52</v>
      </c>
      <c r="H45" s="34">
        <v>139.72999999999999</v>
      </c>
      <c r="I45" s="34"/>
      <c r="J45" s="34"/>
      <c r="K45" s="2"/>
      <c r="L45" s="2"/>
      <c r="M45" s="2"/>
    </row>
    <row r="46" spans="1:16" s="35" customFormat="1" x14ac:dyDescent="0.2">
      <c r="A46" s="34" t="s">
        <v>51</v>
      </c>
      <c r="B46" s="30">
        <f>I46+G46</f>
        <v>6778.98</v>
      </c>
      <c r="C46" s="31">
        <f t="shared" si="6"/>
        <v>8.2095957268994782E-3</v>
      </c>
      <c r="D46" s="30">
        <f>J46+H46</f>
        <v>5193.08</v>
      </c>
      <c r="E46" s="31">
        <f t="shared" si="2"/>
        <v>7.6540384298441162E-3</v>
      </c>
      <c r="F46" s="31">
        <f t="shared" si="3"/>
        <v>0.76605625035034774</v>
      </c>
      <c r="G46" s="34">
        <v>6778.98</v>
      </c>
      <c r="H46" s="34">
        <v>5193.08</v>
      </c>
      <c r="I46" s="34"/>
      <c r="J46" s="34"/>
    </row>
    <row r="47" spans="1:16" s="35" customFormat="1" x14ac:dyDescent="0.2">
      <c r="A47" s="34" t="s">
        <v>52</v>
      </c>
      <c r="B47" s="30">
        <f>I47+G47</f>
        <v>704.78</v>
      </c>
      <c r="C47" s="31">
        <f t="shared" si="6"/>
        <v>8.5351466981820479E-4</v>
      </c>
      <c r="D47" s="30">
        <f>J47+H47</f>
        <v>740.73</v>
      </c>
      <c r="E47" s="31">
        <f t="shared" si="2"/>
        <v>1.0917559302260763E-3</v>
      </c>
      <c r="F47" s="31">
        <f t="shared" si="3"/>
        <v>1.0510088254490764</v>
      </c>
      <c r="G47" s="34">
        <v>216.48</v>
      </c>
      <c r="H47" s="34">
        <v>141.68</v>
      </c>
      <c r="I47" s="34">
        <v>488.3</v>
      </c>
      <c r="J47" s="34">
        <v>599.04999999999995</v>
      </c>
    </row>
    <row r="48" spans="1:16" s="35" customFormat="1" x14ac:dyDescent="0.2">
      <c r="A48" s="34" t="s">
        <v>53</v>
      </c>
      <c r="B48" s="30">
        <f>I48+G48</f>
        <v>5.66</v>
      </c>
      <c r="C48" s="31">
        <f t="shared" si="6"/>
        <v>6.8544695240657223E-6</v>
      </c>
      <c r="D48" s="30">
        <f>J48+H48</f>
        <v>24.71</v>
      </c>
      <c r="E48" s="31">
        <f t="shared" si="2"/>
        <v>3.6419868286536724E-5</v>
      </c>
      <c r="F48" s="31">
        <f t="shared" si="3"/>
        <v>4.3657243816254416</v>
      </c>
      <c r="G48" s="34">
        <v>5.66</v>
      </c>
      <c r="H48" s="34">
        <v>24.71</v>
      </c>
      <c r="I48" s="34"/>
      <c r="J48" s="34"/>
    </row>
    <row r="49" spans="1:13" s="35" customFormat="1" x14ac:dyDescent="0.2">
      <c r="A49" s="34" t="s">
        <v>54</v>
      </c>
      <c r="B49" s="30">
        <f>I49+G49</f>
        <v>0.04</v>
      </c>
      <c r="C49" s="31">
        <f t="shared" si="6"/>
        <v>4.8441480735446796E-8</v>
      </c>
      <c r="D49" s="30">
        <f>J49+H49</f>
        <v>7.69</v>
      </c>
      <c r="E49" s="31">
        <f t="shared" si="2"/>
        <v>1.1334228535955783E-5</v>
      </c>
      <c r="F49" s="31"/>
      <c r="G49" s="34">
        <v>0.04</v>
      </c>
      <c r="H49" s="34">
        <v>7.69</v>
      </c>
      <c r="I49" s="34"/>
      <c r="J49" s="34"/>
    </row>
    <row r="50" spans="1:13" s="35" customFormat="1" x14ac:dyDescent="0.2">
      <c r="A50" s="34" t="s">
        <v>55</v>
      </c>
      <c r="B50" s="30">
        <f>I50+G50</f>
        <v>184.84</v>
      </c>
      <c r="C50" s="31">
        <f t="shared" si="6"/>
        <v>2.2384808247849966E-4</v>
      </c>
      <c r="D50" s="30">
        <f>J50+H50</f>
        <v>398.17</v>
      </c>
      <c r="E50" s="31">
        <f t="shared" si="2"/>
        <v>5.8685952875962475E-4</v>
      </c>
      <c r="F50" s="31">
        <f t="shared" si="3"/>
        <v>2.1541333044795499</v>
      </c>
      <c r="G50" s="34">
        <v>184.84</v>
      </c>
      <c r="H50" s="34">
        <v>398.17</v>
      </c>
      <c r="I50" s="34"/>
      <c r="J50" s="34"/>
    </row>
    <row r="51" spans="1:13" s="35" customFormat="1" x14ac:dyDescent="0.2">
      <c r="A51" s="34" t="s">
        <v>56</v>
      </c>
      <c r="B51" s="30">
        <f>I51+G51</f>
        <v>5417.57</v>
      </c>
      <c r="C51" s="31">
        <f t="shared" si="6"/>
        <v>6.5608778196983627E-3</v>
      </c>
      <c r="D51" s="30">
        <f>J51+H51</f>
        <v>8014.87</v>
      </c>
      <c r="E51" s="31">
        <f t="shared" si="2"/>
        <v>1.1813051790113905E-2</v>
      </c>
      <c r="F51" s="31">
        <f t="shared" si="3"/>
        <v>1.4794215856924784</v>
      </c>
      <c r="G51" s="34">
        <v>5196.45</v>
      </c>
      <c r="H51" s="34">
        <v>6442.5</v>
      </c>
      <c r="I51" s="34">
        <v>221.12</v>
      </c>
      <c r="J51" s="34">
        <v>1572.37</v>
      </c>
    </row>
    <row r="52" spans="1:13" s="35" customFormat="1" x14ac:dyDescent="0.2">
      <c r="A52" s="34" t="s">
        <v>57</v>
      </c>
      <c r="B52" s="30">
        <f>I52+G52</f>
        <v>128.13999999999999</v>
      </c>
      <c r="C52" s="31">
        <f t="shared" si="6"/>
        <v>1.551822835360038E-4</v>
      </c>
      <c r="D52" s="30">
        <f>J52+H52</f>
        <v>503.14</v>
      </c>
      <c r="E52" s="31">
        <f t="shared" si="2"/>
        <v>7.41573959113237E-4</v>
      </c>
      <c r="F52" s="31">
        <f t="shared" si="3"/>
        <v>3.9264866552208524</v>
      </c>
      <c r="G52" s="34">
        <v>128.13999999999999</v>
      </c>
      <c r="H52" s="34">
        <v>503.14</v>
      </c>
      <c r="I52" s="34"/>
      <c r="J52" s="34"/>
    </row>
    <row r="53" spans="1:13" s="35" customFormat="1" x14ac:dyDescent="0.2">
      <c r="A53" s="34" t="s">
        <v>58</v>
      </c>
      <c r="B53" s="30">
        <f>I53+G53</f>
        <v>15.16</v>
      </c>
      <c r="C53" s="31">
        <f t="shared" si="6"/>
        <v>1.8359321198734336E-5</v>
      </c>
      <c r="D53" s="30">
        <f>J53+H53</f>
        <v>4.01</v>
      </c>
      <c r="E53" s="31">
        <f t="shared" si="2"/>
        <v>5.9103064277220656E-6</v>
      </c>
      <c r="F53" s="31">
        <f t="shared" si="3"/>
        <v>0.26451187335092347</v>
      </c>
      <c r="G53" s="34">
        <v>13.66</v>
      </c>
      <c r="H53" s="34">
        <v>0.01</v>
      </c>
      <c r="I53" s="34">
        <v>1.5</v>
      </c>
      <c r="J53" s="34">
        <v>4</v>
      </c>
    </row>
    <row r="54" spans="1:13" s="35" customFormat="1" x14ac:dyDescent="0.2">
      <c r="A54" s="34" t="s">
        <v>59</v>
      </c>
      <c r="B54" s="30">
        <f>I54+G54</f>
        <v>98.82</v>
      </c>
      <c r="C54" s="31">
        <f t="shared" si="6"/>
        <v>1.196746781569213E-4</v>
      </c>
      <c r="D54" s="30">
        <f>J54+H54</f>
        <v>7.05</v>
      </c>
      <c r="E54" s="31">
        <f t="shared" si="2"/>
        <v>1.0390937734523831E-5</v>
      </c>
      <c r="F54" s="31">
        <f t="shared" si="3"/>
        <v>7.1341833636915611E-2</v>
      </c>
      <c r="G54" s="34"/>
      <c r="H54" s="34"/>
      <c r="I54" s="34">
        <v>98.82</v>
      </c>
      <c r="J54" s="34">
        <v>7.05</v>
      </c>
    </row>
    <row r="55" spans="1:13" s="35" customFormat="1" x14ac:dyDescent="0.2">
      <c r="A55" s="34" t="s">
        <v>60</v>
      </c>
      <c r="B55" s="30">
        <f>I55+G55</f>
        <v>5412.24</v>
      </c>
      <c r="C55" s="31">
        <f t="shared" si="6"/>
        <v>6.5544229923903642E-3</v>
      </c>
      <c r="D55" s="30">
        <f>J55+H55</f>
        <v>5363.77</v>
      </c>
      <c r="E55" s="31">
        <f t="shared" si="2"/>
        <v>7.9056170343697729E-3</v>
      </c>
      <c r="F55" s="31">
        <f t="shared" si="3"/>
        <v>0.99104437349415408</v>
      </c>
      <c r="G55" s="34">
        <v>3740.46</v>
      </c>
      <c r="H55" s="34">
        <v>3412.84</v>
      </c>
      <c r="I55" s="34">
        <v>1671.78</v>
      </c>
      <c r="J55" s="34">
        <v>1950.93</v>
      </c>
      <c r="K55" s="2"/>
      <c r="L55" s="2"/>
      <c r="M55" s="2"/>
    </row>
    <row r="56" spans="1:13" s="35" customFormat="1" x14ac:dyDescent="0.2">
      <c r="A56" s="34" t="s">
        <v>61</v>
      </c>
      <c r="B56" s="30">
        <f>I56+G56</f>
        <v>894.04</v>
      </c>
      <c r="C56" s="31">
        <f t="shared" si="6"/>
        <v>1.0827155359179714E-3</v>
      </c>
      <c r="D56" s="30">
        <f>J56+H56</f>
        <v>83.38</v>
      </c>
      <c r="E56" s="31">
        <f t="shared" si="2"/>
        <v>1.2289310472405634E-4</v>
      </c>
      <c r="F56" s="31">
        <f t="shared" si="3"/>
        <v>9.3262046440875129E-2</v>
      </c>
      <c r="G56" s="34">
        <v>894.04</v>
      </c>
      <c r="H56" s="34">
        <v>81.239999999999995</v>
      </c>
      <c r="I56" s="34"/>
      <c r="J56" s="34">
        <v>2.14</v>
      </c>
    </row>
    <row r="57" spans="1:13" s="35" customFormat="1" x14ac:dyDescent="0.2">
      <c r="A57" s="34" t="s">
        <v>62</v>
      </c>
      <c r="B57" s="30">
        <f>I57+G57</f>
        <v>1.03</v>
      </c>
      <c r="C57" s="31">
        <f t="shared" si="6"/>
        <v>1.2473681289377552E-6</v>
      </c>
      <c r="D57" s="30">
        <f>J57+H57</f>
        <v>35.630000000000003</v>
      </c>
      <c r="E57" s="31">
        <f t="shared" si="2"/>
        <v>5.2514767585969387E-5</v>
      </c>
      <c r="F57" s="31">
        <f t="shared" si="3"/>
        <v>34.592233009708742</v>
      </c>
      <c r="G57" s="34">
        <v>1.03</v>
      </c>
      <c r="H57" s="34">
        <v>35.630000000000003</v>
      </c>
      <c r="I57" s="34"/>
      <c r="J57" s="34"/>
    </row>
    <row r="58" spans="1:13" s="35" customFormat="1" x14ac:dyDescent="0.2">
      <c r="A58" s="34" t="s">
        <v>63</v>
      </c>
      <c r="B58" s="30">
        <f>I58+G58</f>
        <v>963.25</v>
      </c>
      <c r="C58" s="31">
        <f t="shared" si="6"/>
        <v>1.1665314079604783E-3</v>
      </c>
      <c r="D58" s="30">
        <f>J58+H58</f>
        <v>1240.01</v>
      </c>
      <c r="E58" s="31">
        <f t="shared" si="2"/>
        <v>1.827640666693177E-3</v>
      </c>
      <c r="F58" s="31">
        <f t="shared" si="3"/>
        <v>1.2873189722294316</v>
      </c>
      <c r="G58" s="34">
        <v>952.95</v>
      </c>
      <c r="H58" s="34">
        <v>1238.9000000000001</v>
      </c>
      <c r="I58" s="34">
        <v>10.3</v>
      </c>
      <c r="J58" s="34">
        <v>1.1100000000000001</v>
      </c>
    </row>
    <row r="59" spans="1:13" s="35" customFormat="1" x14ac:dyDescent="0.2">
      <c r="A59" s="34" t="s">
        <v>64</v>
      </c>
      <c r="B59" s="30">
        <f>I59+G59</f>
        <v>6244.33</v>
      </c>
      <c r="C59" s="31">
        <f t="shared" si="6"/>
        <v>7.5621147850193126E-3</v>
      </c>
      <c r="D59" s="30">
        <f>J59+H59</f>
        <v>5356.07</v>
      </c>
      <c r="E59" s="31">
        <f t="shared" si="2"/>
        <v>7.8942680669150441E-3</v>
      </c>
      <c r="F59" s="31">
        <f t="shared" si="3"/>
        <v>0.85774935021051091</v>
      </c>
      <c r="G59" s="34">
        <v>6215.33</v>
      </c>
      <c r="H59" s="34">
        <v>5294.96</v>
      </c>
      <c r="I59" s="34">
        <v>29</v>
      </c>
      <c r="J59" s="34">
        <v>61.11</v>
      </c>
      <c r="K59" s="2"/>
      <c r="L59" s="2"/>
      <c r="M59" s="2"/>
    </row>
    <row r="60" spans="1:13" s="35" customFormat="1" x14ac:dyDescent="0.2">
      <c r="A60" s="34" t="s">
        <v>65</v>
      </c>
      <c r="B60" s="30">
        <f>I60+G60</f>
        <v>39.83</v>
      </c>
      <c r="C60" s="31">
        <f t="shared" si="6"/>
        <v>4.8235604442321148E-5</v>
      </c>
      <c r="D60" s="30">
        <f>J60+H60</f>
        <v>45.14</v>
      </c>
      <c r="E60" s="31">
        <f t="shared" si="2"/>
        <v>6.653147933849727E-5</v>
      </c>
      <c r="F60" s="31">
        <f t="shared" si="3"/>
        <v>1.1333165955310069</v>
      </c>
      <c r="G60" s="34">
        <v>39.83</v>
      </c>
      <c r="H60" s="34">
        <v>45.14</v>
      </c>
      <c r="I60" s="34"/>
      <c r="J60" s="34"/>
      <c r="K60" s="2"/>
      <c r="L60" s="2"/>
      <c r="M60" s="2"/>
    </row>
    <row r="61" spans="1:13" s="35" customFormat="1" x14ac:dyDescent="0.2">
      <c r="A61" s="34" t="s">
        <v>66</v>
      </c>
      <c r="B61" s="30">
        <f>I61+G61</f>
        <v>1221.92</v>
      </c>
      <c r="C61" s="31">
        <f t="shared" si="6"/>
        <v>1.4797903535064289E-3</v>
      </c>
      <c r="D61" s="30">
        <f>J61+H61</f>
        <v>1991.3700000000001</v>
      </c>
      <c r="E61" s="31">
        <f t="shared" si="2"/>
        <v>2.9350640675742871E-3</v>
      </c>
      <c r="F61" s="31">
        <f t="shared" si="3"/>
        <v>1.6297057090480556</v>
      </c>
      <c r="G61" s="34">
        <v>1201.43</v>
      </c>
      <c r="H61" s="34">
        <v>1949.99</v>
      </c>
      <c r="I61" s="34">
        <v>20.49</v>
      </c>
      <c r="J61" s="34">
        <v>41.38</v>
      </c>
      <c r="K61" s="2"/>
      <c r="L61" s="2"/>
      <c r="M61" s="2"/>
    </row>
    <row r="62" spans="1:13" s="35" customFormat="1" x14ac:dyDescent="0.2">
      <c r="A62" s="34" t="s">
        <v>67</v>
      </c>
      <c r="B62" s="30">
        <f>I62+G62</f>
        <v>0</v>
      </c>
      <c r="C62" s="31">
        <f t="shared" si="6"/>
        <v>0</v>
      </c>
      <c r="D62" s="30">
        <f>J62+H62</f>
        <v>22.31</v>
      </c>
      <c r="E62" s="31">
        <f t="shared" si="2"/>
        <v>3.2882527781166902E-5</v>
      </c>
      <c r="F62" s="31"/>
      <c r="G62" s="34"/>
      <c r="H62" s="34"/>
      <c r="I62" s="34"/>
      <c r="J62" s="34">
        <v>22.31</v>
      </c>
      <c r="K62" s="2"/>
      <c r="L62" s="2"/>
      <c r="M62" s="2"/>
    </row>
    <row r="63" spans="1:13" s="35" customFormat="1" x14ac:dyDescent="0.2">
      <c r="A63" s="34" t="s">
        <v>68</v>
      </c>
      <c r="B63" s="30">
        <f>I63+G63</f>
        <v>424.27</v>
      </c>
      <c r="C63" s="31">
        <f t="shared" si="6"/>
        <v>5.1380667579070032E-4</v>
      </c>
      <c r="D63" s="30">
        <f>J63+H63</f>
        <v>867.95</v>
      </c>
      <c r="E63" s="31">
        <f t="shared" si="2"/>
        <v>1.2792644548482214E-3</v>
      </c>
      <c r="F63" s="31">
        <f t="shared" si="3"/>
        <v>2.0457491691611476</v>
      </c>
      <c r="G63" s="34">
        <v>424.27</v>
      </c>
      <c r="H63" s="34">
        <v>650.36</v>
      </c>
      <c r="I63" s="34"/>
      <c r="J63" s="34">
        <v>217.59</v>
      </c>
    </row>
    <row r="64" spans="1:13" s="35" customFormat="1" x14ac:dyDescent="0.2">
      <c r="A64" s="34" t="s">
        <v>69</v>
      </c>
      <c r="B64" s="30">
        <f>I64+G64</f>
        <v>0</v>
      </c>
      <c r="C64" s="31">
        <f t="shared" si="6"/>
        <v>0</v>
      </c>
      <c r="D64" s="30">
        <f>J64+H64</f>
        <v>1.42</v>
      </c>
      <c r="E64" s="31">
        <f t="shared" si="2"/>
        <v>2.0929264656771407E-6</v>
      </c>
      <c r="F64" s="31"/>
      <c r="G64" s="34"/>
      <c r="H64" s="34">
        <v>1.42</v>
      </c>
      <c r="I64" s="34"/>
      <c r="J64" s="34"/>
      <c r="K64" s="2"/>
      <c r="L64" s="2"/>
      <c r="M64" s="2"/>
    </row>
    <row r="65" spans="1:13" s="35" customFormat="1" x14ac:dyDescent="0.2">
      <c r="A65" s="34" t="s">
        <v>70</v>
      </c>
      <c r="B65" s="30">
        <f>I65+G65</f>
        <v>513403.36</v>
      </c>
      <c r="C65" s="31">
        <f t="shared" si="6"/>
        <v>0.62175047432384145</v>
      </c>
      <c r="D65" s="30">
        <f>J65+H65</f>
        <v>372557.51</v>
      </c>
      <c r="E65" s="31">
        <f t="shared" si="2"/>
        <v>0.5491094877928</v>
      </c>
      <c r="F65" s="31">
        <f t="shared" si="3"/>
        <v>0.72566239145766409</v>
      </c>
      <c r="G65" s="34">
        <v>502711.93</v>
      </c>
      <c r="H65" s="34">
        <v>367745.17</v>
      </c>
      <c r="I65" s="34">
        <v>10691.43</v>
      </c>
      <c r="J65" s="34">
        <v>4812.34</v>
      </c>
      <c r="K65" s="2"/>
      <c r="L65" s="2"/>
      <c r="M65" s="2"/>
    </row>
    <row r="66" spans="1:13" s="35" customFormat="1" x14ac:dyDescent="0.2">
      <c r="A66" s="34" t="s">
        <v>71</v>
      </c>
      <c r="B66" s="30">
        <f>I66+G66</f>
        <v>23.17</v>
      </c>
      <c r="C66" s="31">
        <f t="shared" si="6"/>
        <v>2.8059727716007561E-5</v>
      </c>
      <c r="D66" s="30">
        <f>J66+H66</f>
        <v>77.06</v>
      </c>
      <c r="E66" s="31">
        <f t="shared" si="2"/>
        <v>1.1357810805991582E-4</v>
      </c>
      <c r="F66" s="31">
        <f t="shared" si="3"/>
        <v>3.3258523953388002</v>
      </c>
      <c r="G66" s="34">
        <v>23.17</v>
      </c>
      <c r="H66" s="34">
        <v>77.06</v>
      </c>
      <c r="I66" s="34"/>
      <c r="J66" s="34"/>
      <c r="K66" s="2"/>
      <c r="L66" s="2"/>
      <c r="M66" s="2"/>
    </row>
    <row r="67" spans="1:13" s="35" customFormat="1" x14ac:dyDescent="0.2">
      <c r="A67" s="34" t="s">
        <v>72</v>
      </c>
      <c r="B67" s="30">
        <f>I67+G67</f>
        <v>29503.66</v>
      </c>
      <c r="C67" s="31">
        <f t="shared" si="6"/>
        <v>3.5730024437879308E-2</v>
      </c>
      <c r="D67" s="30">
        <f>J67+H67</f>
        <v>43637.38</v>
      </c>
      <c r="E67" s="31">
        <f t="shared" si="2"/>
        <v>6.4316779925922773E-2</v>
      </c>
      <c r="F67" s="31">
        <f t="shared" si="3"/>
        <v>1.4790497178994062</v>
      </c>
      <c r="G67" s="34">
        <v>29423.47</v>
      </c>
      <c r="H67" s="34">
        <v>43538.07</v>
      </c>
      <c r="I67" s="34">
        <v>80.19</v>
      </c>
      <c r="J67" s="34">
        <v>99.31</v>
      </c>
    </row>
    <row r="68" spans="1:13" s="35" customFormat="1" x14ac:dyDescent="0.2">
      <c r="A68" s="34" t="s">
        <v>73</v>
      </c>
      <c r="B68" s="30">
        <f>I68+G68</f>
        <v>5.48</v>
      </c>
      <c r="C68" s="31">
        <f t="shared" si="6"/>
        <v>6.6364828607562115E-6</v>
      </c>
      <c r="D68" s="30">
        <f>J68+H68</f>
        <v>4.91</v>
      </c>
      <c r="E68" s="31">
        <f t="shared" si="2"/>
        <v>7.2368091172357469E-6</v>
      </c>
      <c r="F68" s="31">
        <f t="shared" si="3"/>
        <v>0.89598540145985395</v>
      </c>
      <c r="G68" s="34">
        <v>5.48</v>
      </c>
      <c r="H68" s="34">
        <v>4.91</v>
      </c>
      <c r="I68" s="34"/>
      <c r="J68" s="34"/>
      <c r="K68" s="2"/>
      <c r="L68" s="2"/>
      <c r="M68" s="2"/>
    </row>
    <row r="69" spans="1:13" s="35" customFormat="1" x14ac:dyDescent="0.2">
      <c r="A69" s="34" t="s">
        <v>74</v>
      </c>
      <c r="B69" s="30">
        <f>I69+G69</f>
        <v>0.03</v>
      </c>
      <c r="C69" s="31">
        <f t="shared" si="6"/>
        <v>3.6331110551585094E-8</v>
      </c>
      <c r="D69" s="30">
        <f>J69+H69</f>
        <v>98.06</v>
      </c>
      <c r="E69" s="31">
        <f t="shared" si="2"/>
        <v>1.4452983748190171E-4</v>
      </c>
      <c r="F69" s="31">
        <f t="shared" si="3"/>
        <v>3268.666666666667</v>
      </c>
      <c r="G69" s="34"/>
      <c r="H69" s="34">
        <v>98.06</v>
      </c>
      <c r="I69" s="34">
        <v>0.03</v>
      </c>
      <c r="J69" s="34"/>
    </row>
    <row r="70" spans="1:13" s="35" customFormat="1" x14ac:dyDescent="0.2">
      <c r="A70" s="34" t="s">
        <v>75</v>
      </c>
      <c r="B70" s="30">
        <f>I70+G70</f>
        <v>557.41999999999996</v>
      </c>
      <c r="C70" s="31">
        <f t="shared" si="6"/>
        <v>6.7505625478881878E-4</v>
      </c>
      <c r="D70" s="30">
        <f>J70+H70</f>
        <v>614.20000000000005</v>
      </c>
      <c r="E70" s="31">
        <f t="shared" si="2"/>
        <v>9.0526439099922532E-4</v>
      </c>
      <c r="F70" s="31">
        <f t="shared" si="3"/>
        <v>1.101862150622511</v>
      </c>
      <c r="G70" s="34"/>
      <c r="H70" s="34"/>
      <c r="I70" s="34">
        <v>557.41999999999996</v>
      </c>
      <c r="J70" s="34">
        <v>614.20000000000005</v>
      </c>
    </row>
    <row r="71" spans="1:13" s="35" customFormat="1" x14ac:dyDescent="0.2">
      <c r="A71" s="34" t="s">
        <v>76</v>
      </c>
      <c r="B71" s="30">
        <f>I71+G71</f>
        <v>3.54</v>
      </c>
      <c r="C71" s="31">
        <f t="shared" si="6"/>
        <v>4.2870710450870418E-6</v>
      </c>
      <c r="D71" s="30">
        <f>J71+H71</f>
        <v>1.1599999999999999</v>
      </c>
      <c r="E71" s="31">
        <f t="shared" si="2"/>
        <v>1.7097145775954105E-6</v>
      </c>
      <c r="F71" s="31">
        <f t="shared" si="3"/>
        <v>0.32768361581920902</v>
      </c>
      <c r="G71" s="34">
        <v>3.24</v>
      </c>
      <c r="H71" s="34">
        <v>1.1599999999999999</v>
      </c>
      <c r="I71" s="34">
        <v>0.3</v>
      </c>
      <c r="J71" s="34"/>
    </row>
    <row r="72" spans="1:13" s="35" customFormat="1" x14ac:dyDescent="0.2">
      <c r="A72" s="34" t="s">
        <v>77</v>
      </c>
      <c r="B72" s="30">
        <f>I72+G72</f>
        <v>719.43</v>
      </c>
      <c r="C72" s="31">
        <f t="shared" si="6"/>
        <v>8.7125636213756217E-4</v>
      </c>
      <c r="D72" s="30">
        <f>J72+H72</f>
        <v>549.54999999999995</v>
      </c>
      <c r="E72" s="31">
        <f t="shared" si="2"/>
        <v>8.0997728113582569E-4</v>
      </c>
      <c r="F72" s="31">
        <f t="shared" si="3"/>
        <v>0.76386861821163976</v>
      </c>
      <c r="G72" s="34">
        <v>589.66999999999996</v>
      </c>
      <c r="H72" s="34">
        <v>422.26</v>
      </c>
      <c r="I72" s="34">
        <v>129.76</v>
      </c>
      <c r="J72" s="34">
        <v>127.29</v>
      </c>
      <c r="K72" s="2"/>
      <c r="L72" s="2"/>
      <c r="M72" s="2"/>
    </row>
    <row r="73" spans="1:13" s="35" customFormat="1" x14ac:dyDescent="0.2">
      <c r="A73" s="34" t="s">
        <v>78</v>
      </c>
      <c r="B73" s="30">
        <f>I73+G73</f>
        <v>1477.77</v>
      </c>
      <c r="C73" s="31">
        <f t="shared" si="6"/>
        <v>1.7896341746605304E-3</v>
      </c>
      <c r="D73" s="30">
        <f>J73+H73</f>
        <v>0.88</v>
      </c>
      <c r="E73" s="31">
        <f t="shared" ref="E73:E131" si="7">D73/$D$7</f>
        <v>1.2970248519689323E-6</v>
      </c>
      <c r="F73" s="31">
        <f t="shared" ref="F73:F131" si="8">D73/B73</f>
        <v>5.9549185597217429E-4</v>
      </c>
      <c r="G73" s="34"/>
      <c r="H73" s="34">
        <v>0.88</v>
      </c>
      <c r="I73" s="34">
        <v>1477.77</v>
      </c>
      <c r="J73" s="34"/>
      <c r="K73" s="2"/>
      <c r="L73" s="2"/>
      <c r="M73" s="2"/>
    </row>
    <row r="74" spans="1:13" s="35" customFormat="1" x14ac:dyDescent="0.2">
      <c r="A74" s="34" t="s">
        <v>79</v>
      </c>
      <c r="B74" s="30">
        <f>I74+G74</f>
        <v>4426.55</v>
      </c>
      <c r="C74" s="31">
        <f t="shared" si="6"/>
        <v>5.3607159137373005E-3</v>
      </c>
      <c r="D74" s="30">
        <f>J74+H74</f>
        <v>2497.1000000000004</v>
      </c>
      <c r="E74" s="31">
        <f t="shared" si="7"/>
        <v>3.6804554066495695E-3</v>
      </c>
      <c r="F74" s="31">
        <f t="shared" si="8"/>
        <v>0.56411878325106468</v>
      </c>
      <c r="G74" s="34">
        <v>3948.38</v>
      </c>
      <c r="H74" s="34">
        <v>2485.5300000000002</v>
      </c>
      <c r="I74" s="34">
        <v>478.17</v>
      </c>
      <c r="J74" s="34">
        <v>11.57</v>
      </c>
    </row>
    <row r="75" spans="1:13" s="35" customFormat="1" x14ac:dyDescent="0.2">
      <c r="A75" s="34" t="s">
        <v>80</v>
      </c>
      <c r="B75" s="30">
        <f>I75+G75</f>
        <v>0.84</v>
      </c>
      <c r="C75" s="31">
        <f t="shared" si="6"/>
        <v>1.0172710954443828E-6</v>
      </c>
      <c r="D75" s="30">
        <f>J75+H75</f>
        <v>0</v>
      </c>
      <c r="E75" s="31">
        <f t="shared" si="7"/>
        <v>0</v>
      </c>
      <c r="F75" s="31">
        <f t="shared" si="8"/>
        <v>0</v>
      </c>
      <c r="G75" s="34">
        <v>0.84</v>
      </c>
      <c r="H75" s="34"/>
      <c r="I75" s="34"/>
      <c r="J75" s="34"/>
    </row>
    <row r="76" spans="1:13" s="35" customFormat="1" x14ac:dyDescent="0.2">
      <c r="A76" s="34" t="s">
        <v>81</v>
      </c>
      <c r="B76" s="30">
        <f>I76+G76</f>
        <v>46.17</v>
      </c>
      <c r="C76" s="31">
        <f t="shared" si="6"/>
        <v>5.5913579138889465E-5</v>
      </c>
      <c r="D76" s="30">
        <f>J76+H76</f>
        <v>107.15</v>
      </c>
      <c r="E76" s="31">
        <f t="shared" si="7"/>
        <v>1.5792751464598989E-4</v>
      </c>
      <c r="F76" s="31">
        <f t="shared" si="8"/>
        <v>2.3207710634611218</v>
      </c>
      <c r="G76" s="34">
        <v>46.17</v>
      </c>
      <c r="H76" s="34">
        <v>107.15</v>
      </c>
      <c r="I76" s="34"/>
      <c r="J76" s="34"/>
      <c r="K76" s="2"/>
      <c r="L76" s="2"/>
      <c r="M76" s="2"/>
    </row>
    <row r="77" spans="1:13" s="35" customFormat="1" x14ac:dyDescent="0.2">
      <c r="A77" s="34" t="s">
        <v>82</v>
      </c>
      <c r="B77" s="30">
        <f>I77+G77</f>
        <v>0</v>
      </c>
      <c r="C77" s="31">
        <f t="shared" si="6"/>
        <v>0</v>
      </c>
      <c r="D77" s="30">
        <f>J77+H77</f>
        <v>0.47</v>
      </c>
      <c r="E77" s="31">
        <f t="shared" si="7"/>
        <v>6.9272918230158876E-7</v>
      </c>
      <c r="F77" s="31"/>
      <c r="G77" s="34"/>
      <c r="H77" s="34">
        <v>0.47</v>
      </c>
      <c r="I77" s="34"/>
      <c r="J77" s="34"/>
      <c r="K77" s="2"/>
      <c r="L77" s="2"/>
      <c r="M77" s="2"/>
    </row>
    <row r="78" spans="1:13" s="35" customFormat="1" x14ac:dyDescent="0.2">
      <c r="A78" s="34" t="s">
        <v>83</v>
      </c>
      <c r="B78" s="30">
        <f>I78+G78</f>
        <v>0.87</v>
      </c>
      <c r="C78" s="31">
        <f t="shared" si="6"/>
        <v>1.0536022059959678E-6</v>
      </c>
      <c r="D78" s="30">
        <f>J78+H78</f>
        <v>0</v>
      </c>
      <c r="E78" s="31">
        <f t="shared" si="7"/>
        <v>0</v>
      </c>
      <c r="F78" s="31">
        <f t="shared" si="8"/>
        <v>0</v>
      </c>
      <c r="G78" s="34">
        <v>0.87</v>
      </c>
      <c r="H78" s="34"/>
      <c r="I78" s="34"/>
      <c r="J78" s="34"/>
    </row>
    <row r="79" spans="1:13" s="35" customFormat="1" x14ac:dyDescent="0.2">
      <c r="A79" s="34" t="s">
        <v>84</v>
      </c>
      <c r="B79" s="30">
        <f>I79+G79</f>
        <v>326.23</v>
      </c>
      <c r="C79" s="31">
        <f t="shared" si="6"/>
        <v>3.9507660650812027E-4</v>
      </c>
      <c r="D79" s="30">
        <f>J79+H79</f>
        <v>153.59</v>
      </c>
      <c r="E79" s="31">
        <f t="shared" si="7"/>
        <v>2.2637505342489581E-4</v>
      </c>
      <c r="F79" s="31">
        <f t="shared" si="8"/>
        <v>0.47080280783496303</v>
      </c>
      <c r="G79" s="34">
        <v>0.3</v>
      </c>
      <c r="H79" s="34">
        <v>40.49</v>
      </c>
      <c r="I79" s="34">
        <v>325.93</v>
      </c>
      <c r="J79" s="34">
        <v>113.1</v>
      </c>
    </row>
    <row r="80" spans="1:13" s="35" customFormat="1" x14ac:dyDescent="0.2">
      <c r="A80" s="34" t="s">
        <v>85</v>
      </c>
      <c r="B80" s="30">
        <f>I80+G80</f>
        <v>409.96</v>
      </c>
      <c r="C80" s="31">
        <f t="shared" si="6"/>
        <v>4.9647673605759425E-4</v>
      </c>
      <c r="D80" s="30">
        <f>J80+H80</f>
        <v>341.82</v>
      </c>
      <c r="E80" s="31">
        <f t="shared" si="7"/>
        <v>5.0380572147729595E-4</v>
      </c>
      <c r="F80" s="31">
        <f t="shared" si="8"/>
        <v>0.83378866230851789</v>
      </c>
      <c r="G80" s="34">
        <v>409.96</v>
      </c>
      <c r="H80" s="34">
        <v>341.82</v>
      </c>
      <c r="I80" s="34"/>
      <c r="J80" s="34"/>
    </row>
    <row r="81" spans="1:13" s="35" customFormat="1" x14ac:dyDescent="0.2">
      <c r="A81" s="34" t="s">
        <v>86</v>
      </c>
      <c r="B81" s="30">
        <f>I81+G81</f>
        <v>0</v>
      </c>
      <c r="C81" s="31">
        <f t="shared" si="6"/>
        <v>0</v>
      </c>
      <c r="D81" s="30">
        <f>J81+H81</f>
        <v>20</v>
      </c>
      <c r="E81" s="31">
        <f t="shared" si="7"/>
        <v>2.9477837544748459E-5</v>
      </c>
      <c r="F81" s="31"/>
      <c r="G81" s="34"/>
      <c r="H81" s="34"/>
      <c r="I81" s="34"/>
      <c r="J81" s="34">
        <v>20</v>
      </c>
    </row>
    <row r="82" spans="1:13" s="35" customFormat="1" x14ac:dyDescent="0.2">
      <c r="A82" s="34" t="s">
        <v>87</v>
      </c>
      <c r="B82" s="30">
        <f>I82+G82</f>
        <v>0</v>
      </c>
      <c r="C82" s="31">
        <f t="shared" si="6"/>
        <v>0</v>
      </c>
      <c r="D82" s="30">
        <f>J82+H82</f>
        <v>0.25</v>
      </c>
      <c r="E82" s="31">
        <f t="shared" si="7"/>
        <v>3.6847296930935574E-7</v>
      </c>
      <c r="F82" s="31"/>
      <c r="G82" s="34"/>
      <c r="H82" s="34">
        <v>0.25</v>
      </c>
      <c r="I82" s="34"/>
      <c r="J82" s="34"/>
      <c r="K82" s="2"/>
      <c r="L82" s="2"/>
      <c r="M82" s="2"/>
    </row>
    <row r="83" spans="1:13" s="35" customFormat="1" x14ac:dyDescent="0.2">
      <c r="A83" s="34" t="s">
        <v>88</v>
      </c>
      <c r="B83" s="30">
        <f>I83+G83</f>
        <v>17.700000000000003</v>
      </c>
      <c r="C83" s="31">
        <f t="shared" si="6"/>
        <v>2.1435355225435212E-5</v>
      </c>
      <c r="D83" s="30">
        <f>J83+H83</f>
        <v>12.28</v>
      </c>
      <c r="E83" s="31">
        <f t="shared" si="7"/>
        <v>1.8099392252475554E-5</v>
      </c>
      <c r="F83" s="31">
        <f t="shared" si="8"/>
        <v>0.69378531073446315</v>
      </c>
      <c r="G83" s="34">
        <v>17.440000000000001</v>
      </c>
      <c r="H83" s="34">
        <v>12.28</v>
      </c>
      <c r="I83" s="34">
        <v>0.26</v>
      </c>
      <c r="J83" s="34"/>
    </row>
    <row r="84" spans="1:13" s="35" customFormat="1" x14ac:dyDescent="0.2">
      <c r="A84" s="34" t="s">
        <v>89</v>
      </c>
      <c r="B84" s="30">
        <f>I84+G84</f>
        <v>589.55000000000007</v>
      </c>
      <c r="C84" s="31">
        <f t="shared" ref="C84:C131" si="9">B84/$B$7</f>
        <v>7.1396687418956656E-4</v>
      </c>
      <c r="D84" s="30">
        <f>J84+H84</f>
        <v>748.5</v>
      </c>
      <c r="E84" s="31">
        <f t="shared" si="7"/>
        <v>1.103208070112211E-3</v>
      </c>
      <c r="F84" s="31">
        <f t="shared" si="8"/>
        <v>1.2696124162496818</v>
      </c>
      <c r="G84" s="34">
        <v>588.95000000000005</v>
      </c>
      <c r="H84" s="34">
        <v>748.5</v>
      </c>
      <c r="I84" s="34">
        <v>0.6</v>
      </c>
      <c r="J84" s="34"/>
      <c r="K84" s="2"/>
      <c r="L84" s="2"/>
      <c r="M84" s="2"/>
    </row>
    <row r="85" spans="1:13" s="35" customFormat="1" x14ac:dyDescent="0.2">
      <c r="A85" s="34" t="s">
        <v>90</v>
      </c>
      <c r="B85" s="30">
        <f>I85+G85</f>
        <v>231.57</v>
      </c>
      <c r="C85" s="31">
        <f t="shared" si="9"/>
        <v>2.8043984234768537E-4</v>
      </c>
      <c r="D85" s="30">
        <f>J85+H85</f>
        <v>160.21</v>
      </c>
      <c r="E85" s="31">
        <f t="shared" si="7"/>
        <v>2.3613221765220754E-4</v>
      </c>
      <c r="F85" s="31">
        <f t="shared" si="8"/>
        <v>0.69184263937470314</v>
      </c>
      <c r="G85" s="34">
        <v>144.56</v>
      </c>
      <c r="H85" s="34">
        <v>25.93</v>
      </c>
      <c r="I85" s="34">
        <v>87.01</v>
      </c>
      <c r="J85" s="34">
        <v>134.28</v>
      </c>
      <c r="K85" s="2"/>
      <c r="L85" s="2"/>
      <c r="M85" s="2"/>
    </row>
    <row r="86" spans="1:13" s="35" customFormat="1" x14ac:dyDescent="0.2">
      <c r="A86" s="34" t="s">
        <v>91</v>
      </c>
      <c r="B86" s="30">
        <f>I86+G86</f>
        <v>11.76</v>
      </c>
      <c r="C86" s="31">
        <f t="shared" si="9"/>
        <v>1.4241795336221357E-5</v>
      </c>
      <c r="D86" s="30">
        <f>J86+H86</f>
        <v>102.34</v>
      </c>
      <c r="E86" s="31">
        <f t="shared" si="7"/>
        <v>1.5083809471647789E-4</v>
      </c>
      <c r="F86" s="31">
        <f t="shared" si="8"/>
        <v>8.7023809523809526</v>
      </c>
      <c r="G86" s="34">
        <v>11.76</v>
      </c>
      <c r="H86" s="34">
        <v>102.34</v>
      </c>
      <c r="I86" s="34"/>
      <c r="J86" s="34"/>
    </row>
    <row r="87" spans="1:13" s="35" customFormat="1" x14ac:dyDescent="0.2">
      <c r="A87" s="34" t="s">
        <v>92</v>
      </c>
      <c r="B87" s="30">
        <f>I87+G87</f>
        <v>0</v>
      </c>
      <c r="C87" s="31">
        <f t="shared" si="9"/>
        <v>0</v>
      </c>
      <c r="D87" s="30">
        <f>J87+H87</f>
        <v>2.4</v>
      </c>
      <c r="E87" s="31">
        <f t="shared" si="7"/>
        <v>3.5373405053698149E-6</v>
      </c>
      <c r="F87" s="31"/>
      <c r="G87" s="34"/>
      <c r="H87" s="34">
        <v>2.4</v>
      </c>
      <c r="I87" s="34"/>
      <c r="J87" s="34"/>
    </row>
    <row r="88" spans="1:13" s="35" customFormat="1" x14ac:dyDescent="0.2">
      <c r="A88" s="34" t="s">
        <v>93</v>
      </c>
      <c r="B88" s="30">
        <f>I88+G88</f>
        <v>1.99</v>
      </c>
      <c r="C88" s="31">
        <f t="shared" si="9"/>
        <v>2.4099636665884782E-6</v>
      </c>
      <c r="D88" s="30">
        <f>J88+H88</f>
        <v>0</v>
      </c>
      <c r="E88" s="31">
        <f t="shared" si="7"/>
        <v>0</v>
      </c>
      <c r="F88" s="31">
        <f t="shared" si="8"/>
        <v>0</v>
      </c>
      <c r="G88" s="34">
        <v>1.99</v>
      </c>
      <c r="H88" s="34"/>
      <c r="I88" s="34"/>
      <c r="J88" s="34"/>
    </row>
    <row r="89" spans="1:13" s="35" customFormat="1" x14ac:dyDescent="0.2">
      <c r="A89" s="34" t="s">
        <v>94</v>
      </c>
      <c r="B89" s="30">
        <f>I89+G89</f>
        <v>2066.64</v>
      </c>
      <c r="C89" s="31">
        <f t="shared" si="9"/>
        <v>2.5027775436775941E-3</v>
      </c>
      <c r="D89" s="30">
        <f>J89+H89</f>
        <v>2017.43</v>
      </c>
      <c r="E89" s="31">
        <f t="shared" si="7"/>
        <v>2.9734736898950945E-3</v>
      </c>
      <c r="F89" s="31">
        <f t="shared" si="8"/>
        <v>0.97618840243099925</v>
      </c>
      <c r="G89" s="34">
        <v>2066.64</v>
      </c>
      <c r="H89" s="34">
        <v>1919.99</v>
      </c>
      <c r="I89" s="34"/>
      <c r="J89" s="34">
        <v>97.44</v>
      </c>
    </row>
    <row r="90" spans="1:13" s="35" customFormat="1" x14ac:dyDescent="0.2">
      <c r="A90" s="34" t="s">
        <v>95</v>
      </c>
      <c r="B90" s="30">
        <f>I90+G90</f>
        <v>0.42</v>
      </c>
      <c r="C90" s="31">
        <f t="shared" si="9"/>
        <v>5.0863554772219138E-7</v>
      </c>
      <c r="D90" s="30">
        <f>J90+H90</f>
        <v>0.2</v>
      </c>
      <c r="E90" s="31">
        <f t="shared" si="7"/>
        <v>2.9477837544748463E-7</v>
      </c>
      <c r="F90" s="31">
        <f t="shared" si="8"/>
        <v>0.47619047619047622</v>
      </c>
      <c r="G90" s="34">
        <v>0.42</v>
      </c>
      <c r="H90" s="34">
        <v>0.2</v>
      </c>
      <c r="I90" s="34"/>
      <c r="J90" s="34"/>
    </row>
    <row r="91" spans="1:13" s="35" customFormat="1" x14ac:dyDescent="0.2">
      <c r="A91" s="34" t="s">
        <v>96</v>
      </c>
      <c r="B91" s="30">
        <f>I91+G91</f>
        <v>22.1</v>
      </c>
      <c r="C91" s="31">
        <f t="shared" si="9"/>
        <v>2.6763918106334357E-5</v>
      </c>
      <c r="D91" s="30">
        <f>J91+H91</f>
        <v>252.02</v>
      </c>
      <c r="E91" s="31">
        <f t="shared" si="7"/>
        <v>3.7145023090137533E-4</v>
      </c>
      <c r="F91" s="31">
        <f t="shared" si="8"/>
        <v>11.403619909502263</v>
      </c>
      <c r="G91" s="34">
        <v>22.1</v>
      </c>
      <c r="H91" s="34">
        <v>252.02</v>
      </c>
      <c r="I91" s="34"/>
      <c r="J91" s="34"/>
    </row>
    <row r="92" spans="1:13" s="35" customFormat="1" x14ac:dyDescent="0.2">
      <c r="A92" s="34" t="s">
        <v>97</v>
      </c>
      <c r="B92" s="30">
        <f>I92+G92</f>
        <v>53.24</v>
      </c>
      <c r="C92" s="31">
        <f t="shared" si="9"/>
        <v>6.4475610858879696E-5</v>
      </c>
      <c r="D92" s="30">
        <f>J92+H92</f>
        <v>219.87</v>
      </c>
      <c r="E92" s="31">
        <f t="shared" si="7"/>
        <v>3.240646070481922E-4</v>
      </c>
      <c r="F92" s="31">
        <f t="shared" si="8"/>
        <v>4.1297896318557479</v>
      </c>
      <c r="G92" s="34">
        <v>53.24</v>
      </c>
      <c r="H92" s="34">
        <v>201.21</v>
      </c>
      <c r="I92" s="34"/>
      <c r="J92" s="34">
        <v>18.66</v>
      </c>
    </row>
    <row r="93" spans="1:13" s="35" customFormat="1" x14ac:dyDescent="0.2">
      <c r="A93" s="34" t="s">
        <v>98</v>
      </c>
      <c r="B93" s="30">
        <f>I93+G93</f>
        <v>11577.64</v>
      </c>
      <c r="C93" s="31">
        <f t="shared" si="9"/>
        <v>1.4020950625548456E-2</v>
      </c>
      <c r="D93" s="30">
        <f>J93+H93</f>
        <v>11714.199999999999</v>
      </c>
      <c r="E93" s="31">
        <f t="shared" si="7"/>
        <v>1.726546422833462E-2</v>
      </c>
      <c r="F93" s="31">
        <f t="shared" si="8"/>
        <v>1.0117951499614775</v>
      </c>
      <c r="G93" s="34">
        <v>4549.7299999999996</v>
      </c>
      <c r="H93" s="34">
        <v>3995.47</v>
      </c>
      <c r="I93" s="34">
        <v>7027.91</v>
      </c>
      <c r="J93" s="34">
        <v>7718.73</v>
      </c>
      <c r="K93" s="2"/>
      <c r="L93" s="2"/>
      <c r="M93" s="2"/>
    </row>
    <row r="94" spans="1:13" s="35" customFormat="1" x14ac:dyDescent="0.2">
      <c r="A94" s="34" t="s">
        <v>99</v>
      </c>
      <c r="B94" s="30">
        <f>I94+G94</f>
        <v>4.4000000000000004</v>
      </c>
      <c r="C94" s="31">
        <f t="shared" si="9"/>
        <v>5.3285628808991485E-6</v>
      </c>
      <c r="D94" s="30">
        <f>J94+H94</f>
        <v>0</v>
      </c>
      <c r="E94" s="31">
        <f t="shared" si="7"/>
        <v>0</v>
      </c>
      <c r="F94" s="31">
        <f t="shared" si="8"/>
        <v>0</v>
      </c>
      <c r="G94" s="34"/>
      <c r="H94" s="34"/>
      <c r="I94" s="34">
        <v>4.4000000000000004</v>
      </c>
      <c r="J94" s="34"/>
    </row>
    <row r="95" spans="1:13" s="35" customFormat="1" x14ac:dyDescent="0.2">
      <c r="A95" s="34" t="s">
        <v>100</v>
      </c>
      <c r="B95" s="30">
        <f>I95+G95</f>
        <v>2001.16</v>
      </c>
      <c r="C95" s="31">
        <f t="shared" si="9"/>
        <v>2.4234788397136681E-3</v>
      </c>
      <c r="D95" s="30">
        <f>J95+H95</f>
        <v>1910.01</v>
      </c>
      <c r="E95" s="31">
        <f t="shared" si="7"/>
        <v>2.8151482244422503E-3</v>
      </c>
      <c r="F95" s="31">
        <f t="shared" si="8"/>
        <v>0.95445141817745704</v>
      </c>
      <c r="G95" s="34">
        <v>1832.24</v>
      </c>
      <c r="H95" s="34">
        <v>1769.8</v>
      </c>
      <c r="I95" s="34">
        <v>168.92</v>
      </c>
      <c r="J95" s="34">
        <v>140.21</v>
      </c>
    </row>
    <row r="96" spans="1:13" s="35" customFormat="1" x14ac:dyDescent="0.2">
      <c r="A96" s="34" t="s">
        <v>101</v>
      </c>
      <c r="B96" s="30">
        <f>I96+G96</f>
        <v>0.45</v>
      </c>
      <c r="C96" s="31">
        <f t="shared" si="9"/>
        <v>5.4496665827377644E-7</v>
      </c>
      <c r="D96" s="30">
        <f>J96+H96</f>
        <v>0</v>
      </c>
      <c r="E96" s="31">
        <f t="shared" si="7"/>
        <v>0</v>
      </c>
      <c r="F96" s="31">
        <f t="shared" si="8"/>
        <v>0</v>
      </c>
      <c r="G96" s="34"/>
      <c r="H96" s="34"/>
      <c r="I96" s="34">
        <v>0.45</v>
      </c>
      <c r="J96" s="34"/>
    </row>
    <row r="97" spans="1:13" s="35" customFormat="1" x14ac:dyDescent="0.2">
      <c r="A97" s="34" t="s">
        <v>102</v>
      </c>
      <c r="B97" s="30">
        <f>I97+G97</f>
        <v>51.35</v>
      </c>
      <c r="C97" s="31">
        <f t="shared" si="9"/>
        <v>6.2186750894129824E-5</v>
      </c>
      <c r="D97" s="30">
        <f>J97+H97</f>
        <v>25.7</v>
      </c>
      <c r="E97" s="31">
        <f t="shared" si="7"/>
        <v>3.7879021245001771E-5</v>
      </c>
      <c r="F97" s="31">
        <f t="shared" si="8"/>
        <v>0.50048685491723466</v>
      </c>
      <c r="G97" s="34">
        <v>51.35</v>
      </c>
      <c r="H97" s="34">
        <v>25.7</v>
      </c>
      <c r="I97" s="34"/>
      <c r="J97" s="34"/>
    </row>
    <row r="98" spans="1:13" s="35" customFormat="1" x14ac:dyDescent="0.2">
      <c r="A98" s="34" t="s">
        <v>103</v>
      </c>
      <c r="B98" s="30">
        <f>I98+G98</f>
        <v>2970.32</v>
      </c>
      <c r="C98" s="31">
        <f t="shared" si="9"/>
        <v>3.5971674764528087E-3</v>
      </c>
      <c r="D98" s="30">
        <f>J98+H98</f>
        <v>4285.71</v>
      </c>
      <c r="E98" s="31">
        <f t="shared" si="7"/>
        <v>6.3166731571951962E-3</v>
      </c>
      <c r="F98" s="31">
        <f t="shared" si="8"/>
        <v>1.4428445420022085</v>
      </c>
      <c r="G98" s="34">
        <v>2960.31</v>
      </c>
      <c r="H98" s="34">
        <v>4216.13</v>
      </c>
      <c r="I98" s="34">
        <v>10.01</v>
      </c>
      <c r="J98" s="34">
        <v>69.58</v>
      </c>
    </row>
    <row r="99" spans="1:13" s="35" customFormat="1" x14ac:dyDescent="0.2">
      <c r="A99" s="34" t="s">
        <v>104</v>
      </c>
      <c r="B99" s="30">
        <f>I99+G99</f>
        <v>106.25</v>
      </c>
      <c r="C99" s="31">
        <f t="shared" si="9"/>
        <v>1.2867268320353056E-4</v>
      </c>
      <c r="D99" s="30">
        <f>J99+H99</f>
        <v>45.06</v>
      </c>
      <c r="E99" s="31">
        <f t="shared" si="7"/>
        <v>6.6413567988318287E-5</v>
      </c>
      <c r="F99" s="31">
        <f t="shared" si="8"/>
        <v>0.42409411764705884</v>
      </c>
      <c r="G99" s="34">
        <v>106.25</v>
      </c>
      <c r="H99" s="34">
        <v>45.06</v>
      </c>
      <c r="I99" s="34"/>
      <c r="J99" s="34"/>
    </row>
    <row r="100" spans="1:13" s="35" customFormat="1" x14ac:dyDescent="0.2">
      <c r="A100" s="34" t="s">
        <v>105</v>
      </c>
      <c r="B100" s="30">
        <f>I100+G100</f>
        <v>0</v>
      </c>
      <c r="C100" s="31">
        <f t="shared" si="9"/>
        <v>0</v>
      </c>
      <c r="D100" s="30">
        <f>J100+H100</f>
        <v>3.35</v>
      </c>
      <c r="E100" s="31">
        <f t="shared" si="7"/>
        <v>4.937537788745367E-6</v>
      </c>
      <c r="F100" s="31"/>
      <c r="G100" s="34"/>
      <c r="H100" s="34">
        <v>3.35</v>
      </c>
      <c r="I100" s="34"/>
      <c r="J100" s="34"/>
    </row>
    <row r="101" spans="1:13" s="35" customFormat="1" x14ac:dyDescent="0.2">
      <c r="A101" s="34" t="s">
        <v>106</v>
      </c>
      <c r="B101" s="30">
        <f>I101+G101</f>
        <v>220.72</v>
      </c>
      <c r="C101" s="31">
        <f t="shared" si="9"/>
        <v>2.6730009069819542E-4</v>
      </c>
      <c r="D101" s="30">
        <f>J101+H101</f>
        <v>714.45999999999992</v>
      </c>
      <c r="E101" s="31">
        <f t="shared" si="7"/>
        <v>1.0530367906110491E-3</v>
      </c>
      <c r="F101" s="31"/>
      <c r="G101" s="34">
        <v>220.72</v>
      </c>
      <c r="H101" s="34">
        <v>691.18</v>
      </c>
      <c r="I101" s="34"/>
      <c r="J101" s="34">
        <v>23.28</v>
      </c>
      <c r="K101" s="2"/>
      <c r="L101" s="2"/>
      <c r="M101" s="2"/>
    </row>
    <row r="102" spans="1:13" s="35" customFormat="1" x14ac:dyDescent="0.2">
      <c r="A102" s="34" t="s">
        <v>107</v>
      </c>
      <c r="B102" s="30">
        <f>I102+G102</f>
        <v>0.09</v>
      </c>
      <c r="C102" s="31">
        <f t="shared" si="9"/>
        <v>1.0899333165475529E-7</v>
      </c>
      <c r="D102" s="30">
        <f>J102+H102</f>
        <v>0</v>
      </c>
      <c r="E102" s="31">
        <f t="shared" si="7"/>
        <v>0</v>
      </c>
      <c r="F102" s="31">
        <f t="shared" si="8"/>
        <v>0</v>
      </c>
      <c r="G102" s="34">
        <v>0.09</v>
      </c>
      <c r="H102" s="34"/>
      <c r="I102" s="34"/>
      <c r="J102" s="34"/>
      <c r="K102" s="2"/>
      <c r="L102" s="2"/>
      <c r="M102" s="2"/>
    </row>
    <row r="103" spans="1:13" s="35" customFormat="1" x14ac:dyDescent="0.2">
      <c r="A103" s="34" t="s">
        <v>108</v>
      </c>
      <c r="B103" s="30">
        <f>I103+G103</f>
        <v>518.65</v>
      </c>
      <c r="C103" s="31">
        <f t="shared" si="9"/>
        <v>6.2810434958598699E-4</v>
      </c>
      <c r="D103" s="30">
        <f>J103+H103</f>
        <v>686.53</v>
      </c>
      <c r="E103" s="31">
        <f t="shared" si="7"/>
        <v>1.011870990479808E-3</v>
      </c>
      <c r="F103" s="31">
        <f t="shared" si="8"/>
        <v>1.3236864937819339</v>
      </c>
      <c r="G103" s="34"/>
      <c r="H103" s="34">
        <v>0.01</v>
      </c>
      <c r="I103" s="34">
        <v>518.65</v>
      </c>
      <c r="J103" s="34">
        <v>686.52</v>
      </c>
    </row>
    <row r="104" spans="1:13" s="35" customFormat="1" x14ac:dyDescent="0.2">
      <c r="A104" s="34" t="s">
        <v>109</v>
      </c>
      <c r="B104" s="30">
        <f>I104+G104</f>
        <v>0</v>
      </c>
      <c r="C104" s="31">
        <f t="shared" si="9"/>
        <v>0</v>
      </c>
      <c r="D104" s="30">
        <f>J104+H104</f>
        <v>0.75</v>
      </c>
      <c r="E104" s="31">
        <f t="shared" si="7"/>
        <v>1.1054189079280672E-6</v>
      </c>
      <c r="F104" s="31"/>
      <c r="G104" s="34"/>
      <c r="H104" s="34">
        <v>0.75</v>
      </c>
      <c r="I104" s="34"/>
      <c r="J104" s="34"/>
    </row>
    <row r="105" spans="1:13" s="35" customFormat="1" x14ac:dyDescent="0.2">
      <c r="A105" s="34" t="s">
        <v>110</v>
      </c>
      <c r="B105" s="30">
        <f>I105+G105</f>
        <v>1671.7</v>
      </c>
      <c r="C105" s="31">
        <f t="shared" si="9"/>
        <v>2.0244905836361606E-3</v>
      </c>
      <c r="D105" s="30">
        <f>J105+H105</f>
        <v>1260.31</v>
      </c>
      <c r="E105" s="31">
        <f t="shared" si="7"/>
        <v>1.8575606718010966E-3</v>
      </c>
      <c r="F105" s="31">
        <f t="shared" si="8"/>
        <v>0.75390919423341507</v>
      </c>
      <c r="G105" s="34">
        <v>636.25</v>
      </c>
      <c r="H105" s="34">
        <v>435.64</v>
      </c>
      <c r="I105" s="34">
        <v>1035.45</v>
      </c>
      <c r="J105" s="34">
        <v>824.67</v>
      </c>
      <c r="K105" s="2"/>
      <c r="L105" s="2"/>
      <c r="M105" s="2"/>
    </row>
    <row r="106" spans="1:13" s="35" customFormat="1" x14ac:dyDescent="0.2">
      <c r="A106" s="34" t="s">
        <v>111</v>
      </c>
      <c r="B106" s="30">
        <f>I106+G106</f>
        <v>176.19</v>
      </c>
      <c r="C106" s="31">
        <f t="shared" si="9"/>
        <v>2.1337261226945928E-4</v>
      </c>
      <c r="D106" s="30">
        <f>J106+H106</f>
        <v>2548.58</v>
      </c>
      <c r="E106" s="31">
        <f t="shared" si="7"/>
        <v>3.7563313604897512E-3</v>
      </c>
      <c r="F106" s="31">
        <f t="shared" si="8"/>
        <v>14.464952607980022</v>
      </c>
      <c r="G106" s="34">
        <v>126.69</v>
      </c>
      <c r="H106" s="34">
        <v>2548.58</v>
      </c>
      <c r="I106" s="34">
        <v>49.5</v>
      </c>
      <c r="J106" s="34"/>
    </row>
    <row r="107" spans="1:13" s="35" customFormat="1" x14ac:dyDescent="0.2">
      <c r="A107" s="34" t="s">
        <v>112</v>
      </c>
      <c r="B107" s="30">
        <f>I107+G107</f>
        <v>31.49</v>
      </c>
      <c r="C107" s="31">
        <f t="shared" si="9"/>
        <v>3.8135555708980487E-5</v>
      </c>
      <c r="D107" s="30">
        <f>J107+H107</f>
        <v>2377.5300000000002</v>
      </c>
      <c r="E107" s="31">
        <f t="shared" si="7"/>
        <v>3.5042221548882905E-3</v>
      </c>
      <c r="F107" s="31">
        <f t="shared" si="8"/>
        <v>75.501111463956818</v>
      </c>
      <c r="G107" s="34">
        <v>31.49</v>
      </c>
      <c r="H107" s="34"/>
      <c r="I107" s="34"/>
      <c r="J107" s="34">
        <v>2377.5300000000002</v>
      </c>
      <c r="K107" s="2"/>
      <c r="L107" s="2"/>
      <c r="M107" s="2"/>
    </row>
    <row r="108" spans="1:13" s="35" customFormat="1" x14ac:dyDescent="0.2">
      <c r="A108" s="34" t="s">
        <v>113</v>
      </c>
      <c r="B108" s="30">
        <f>I108+G108</f>
        <v>418.42</v>
      </c>
      <c r="C108" s="31">
        <f t="shared" si="9"/>
        <v>5.0672210923314123E-4</v>
      </c>
      <c r="D108" s="30">
        <f>J108+H108</f>
        <v>142.83000000000001</v>
      </c>
      <c r="E108" s="31">
        <f t="shared" si="7"/>
        <v>2.1051597682582114E-4</v>
      </c>
      <c r="F108" s="31">
        <f t="shared" si="8"/>
        <v>0.34135557573729747</v>
      </c>
      <c r="G108" s="34">
        <v>418.42</v>
      </c>
      <c r="H108" s="34">
        <v>142.83000000000001</v>
      </c>
      <c r="I108" s="34"/>
      <c r="J108" s="34"/>
      <c r="K108" s="2"/>
      <c r="L108" s="2"/>
      <c r="M108" s="2"/>
    </row>
    <row r="109" spans="1:13" s="35" customFormat="1" x14ac:dyDescent="0.2">
      <c r="A109" s="34" t="s">
        <v>114</v>
      </c>
      <c r="B109" s="30">
        <f>I109+G109</f>
        <v>247.14</v>
      </c>
      <c r="C109" s="31">
        <f t="shared" si="9"/>
        <v>2.99295688723958E-4</v>
      </c>
      <c r="D109" s="30">
        <f>J109+H109</f>
        <v>2160.92</v>
      </c>
      <c r="E109" s="31">
        <f t="shared" si="7"/>
        <v>3.1849624353598922E-3</v>
      </c>
      <c r="F109" s="31">
        <f t="shared" si="8"/>
        <v>8.7437080197458936</v>
      </c>
      <c r="G109" s="34">
        <v>247.14</v>
      </c>
      <c r="H109" s="34">
        <v>2150.64</v>
      </c>
      <c r="I109" s="34"/>
      <c r="J109" s="34">
        <v>10.28</v>
      </c>
      <c r="K109" s="2"/>
      <c r="L109" s="2"/>
      <c r="M109" s="2"/>
    </row>
    <row r="110" spans="1:13" s="35" customFormat="1" x14ac:dyDescent="0.2">
      <c r="A110" s="34" t="s">
        <v>115</v>
      </c>
      <c r="B110" s="30">
        <f>I110+G110</f>
        <v>31354.55</v>
      </c>
      <c r="C110" s="31">
        <f t="shared" si="9"/>
        <v>3.7971520744840087E-2</v>
      </c>
      <c r="D110" s="30">
        <f>J110+H110</f>
        <v>19191.07</v>
      </c>
      <c r="E110" s="31">
        <f t="shared" si="7"/>
        <v>2.8285562188494789E-2</v>
      </c>
      <c r="F110" s="31">
        <f t="shared" si="8"/>
        <v>0.61206651028319659</v>
      </c>
      <c r="G110" s="34">
        <v>31155.62</v>
      </c>
      <c r="H110" s="34">
        <v>18871.25</v>
      </c>
      <c r="I110" s="34">
        <v>198.93</v>
      </c>
      <c r="J110" s="34">
        <v>319.82</v>
      </c>
    </row>
    <row r="111" spans="1:13" s="35" customFormat="1" x14ac:dyDescent="0.2">
      <c r="A111" s="34" t="s">
        <v>116</v>
      </c>
      <c r="B111" s="30">
        <f>I111+G111</f>
        <v>19.5</v>
      </c>
      <c r="C111" s="31">
        <f t="shared" si="9"/>
        <v>2.3615221858530313E-5</v>
      </c>
      <c r="D111" s="30">
        <f>J111+H111</f>
        <v>19.68</v>
      </c>
      <c r="E111" s="31">
        <f t="shared" si="7"/>
        <v>2.9006192144032483E-5</v>
      </c>
      <c r="F111" s="31">
        <f t="shared" si="8"/>
        <v>1.0092307692307692</v>
      </c>
      <c r="G111" s="34"/>
      <c r="H111" s="34"/>
      <c r="I111" s="34">
        <v>19.5</v>
      </c>
      <c r="J111" s="34">
        <v>19.68</v>
      </c>
      <c r="K111" s="2"/>
      <c r="L111" s="2"/>
      <c r="M111" s="2"/>
    </row>
    <row r="112" spans="1:13" s="35" customFormat="1" x14ac:dyDescent="0.2">
      <c r="A112" s="34" t="s">
        <v>117</v>
      </c>
      <c r="B112" s="30">
        <f>I112+G112</f>
        <v>0</v>
      </c>
      <c r="C112" s="31">
        <f t="shared" si="9"/>
        <v>0</v>
      </c>
      <c r="D112" s="30">
        <f>J112+H112</f>
        <v>0.01</v>
      </c>
      <c r="E112" s="31">
        <f t="shared" si="7"/>
        <v>1.473891877237423E-8</v>
      </c>
      <c r="F112" s="31"/>
      <c r="G112" s="34"/>
      <c r="H112" s="34">
        <v>0.01</v>
      </c>
      <c r="I112" s="34"/>
      <c r="J112" s="34"/>
    </row>
    <row r="113" spans="1:13" s="35" customFormat="1" x14ac:dyDescent="0.2">
      <c r="A113" s="34" t="s">
        <v>118</v>
      </c>
      <c r="B113" s="30">
        <f>I113+G113</f>
        <v>1323.5700000000002</v>
      </c>
      <c r="C113" s="31">
        <f t="shared" si="9"/>
        <v>1.6028922664253831E-3</v>
      </c>
      <c r="D113" s="30">
        <f>J113+H113</f>
        <v>1021.49</v>
      </c>
      <c r="E113" s="31">
        <f t="shared" si="7"/>
        <v>1.5055658136792552E-3</v>
      </c>
      <c r="F113" s="31">
        <f t="shared" si="8"/>
        <v>0.77176877686862033</v>
      </c>
      <c r="G113" s="34">
        <v>1309.43</v>
      </c>
      <c r="H113" s="34">
        <v>966.46</v>
      </c>
      <c r="I113" s="34">
        <v>14.14</v>
      </c>
      <c r="J113" s="34">
        <v>55.03</v>
      </c>
    </row>
    <row r="114" spans="1:13" x14ac:dyDescent="0.2">
      <c r="A114" s="34" t="s">
        <v>119</v>
      </c>
      <c r="B114" s="30">
        <f>I114+G114</f>
        <v>4577.78</v>
      </c>
      <c r="C114" s="31">
        <f t="shared" si="9"/>
        <v>5.543861042027841E-3</v>
      </c>
      <c r="D114" s="30">
        <f>J114+H114</f>
        <v>1922</v>
      </c>
      <c r="E114" s="31">
        <f t="shared" si="7"/>
        <v>2.8328201880503268E-3</v>
      </c>
      <c r="F114" s="31"/>
      <c r="G114" s="34">
        <v>4577.78</v>
      </c>
      <c r="H114" s="34">
        <v>1922</v>
      </c>
      <c r="I114" s="34"/>
      <c r="J114" s="34"/>
      <c r="K114" s="35"/>
      <c r="L114" s="35"/>
      <c r="M114" s="35"/>
    </row>
    <row r="115" spans="1:13" x14ac:dyDescent="0.2">
      <c r="A115" s="34" t="s">
        <v>120</v>
      </c>
      <c r="B115" s="30">
        <f>I115+G115</f>
        <v>1.34</v>
      </c>
      <c r="C115" s="31">
        <f t="shared" si="9"/>
        <v>1.6227896046374678E-6</v>
      </c>
      <c r="D115" s="30">
        <f>J115+H115</f>
        <v>0.06</v>
      </c>
      <c r="E115" s="31">
        <f t="shared" si="7"/>
        <v>8.843351263424538E-8</v>
      </c>
      <c r="F115" s="31">
        <f t="shared" si="8"/>
        <v>4.4776119402985072E-2</v>
      </c>
      <c r="G115" s="34">
        <v>1.34</v>
      </c>
      <c r="H115" s="34">
        <v>0.06</v>
      </c>
      <c r="I115" s="34"/>
      <c r="J115" s="34"/>
      <c r="K115" s="35"/>
      <c r="L115" s="35"/>
      <c r="M115" s="35"/>
    </row>
    <row r="116" spans="1:13" x14ac:dyDescent="0.2">
      <c r="A116" s="34" t="s">
        <v>121</v>
      </c>
      <c r="B116" s="30">
        <f>I116+G116</f>
        <v>40</v>
      </c>
      <c r="C116" s="31">
        <f t="shared" si="9"/>
        <v>4.8441480735446798E-5</v>
      </c>
      <c r="D116" s="30">
        <f>J116+H116</f>
        <v>35.67</v>
      </c>
      <c r="E116" s="31">
        <f t="shared" si="7"/>
        <v>5.2573723261058879E-5</v>
      </c>
      <c r="F116" s="31">
        <f t="shared" si="8"/>
        <v>0.89175000000000004</v>
      </c>
      <c r="G116" s="34">
        <v>40</v>
      </c>
      <c r="H116" s="34">
        <v>35.67</v>
      </c>
      <c r="I116" s="34"/>
      <c r="J116" s="34"/>
    </row>
    <row r="117" spans="1:13" x14ac:dyDescent="0.2">
      <c r="A117" s="34" t="s">
        <v>122</v>
      </c>
      <c r="B117" s="30">
        <f>I117+G117</f>
        <v>37074.17</v>
      </c>
      <c r="C117" s="31">
        <f t="shared" si="9"/>
        <v>4.489819229594199E-2</v>
      </c>
      <c r="D117" s="30">
        <f>J117+H117</f>
        <v>35093.5</v>
      </c>
      <c r="E117" s="31">
        <f t="shared" si="7"/>
        <v>5.1724024593831505E-2</v>
      </c>
      <c r="F117" s="31">
        <f t="shared" si="8"/>
        <v>0.94657547289662858</v>
      </c>
      <c r="G117" s="34">
        <v>27791.18</v>
      </c>
      <c r="H117" s="34">
        <v>30010.3</v>
      </c>
      <c r="I117" s="34">
        <v>9282.99</v>
      </c>
      <c r="J117" s="34">
        <v>5083.2</v>
      </c>
      <c r="K117" s="35"/>
      <c r="L117" s="35"/>
      <c r="M117" s="35"/>
    </row>
    <row r="118" spans="1:13" x14ac:dyDescent="0.2">
      <c r="A118" s="34" t="s">
        <v>123</v>
      </c>
      <c r="B118" s="30">
        <f>I118+G118</f>
        <v>33.17</v>
      </c>
      <c r="C118" s="31">
        <f t="shared" si="9"/>
        <v>4.0170097899869259E-5</v>
      </c>
      <c r="D118" s="30">
        <f>J118+H118</f>
        <v>35.799999999999997</v>
      </c>
      <c r="E118" s="31">
        <f t="shared" si="7"/>
        <v>5.2765329205099738E-5</v>
      </c>
      <c r="F118" s="31">
        <f t="shared" si="8"/>
        <v>1.0792885137172141</v>
      </c>
      <c r="G118" s="34">
        <v>33.17</v>
      </c>
      <c r="H118" s="34">
        <v>35.799999999999997</v>
      </c>
      <c r="I118" s="34"/>
      <c r="J118" s="34"/>
      <c r="K118" s="35"/>
      <c r="L118" s="35"/>
      <c r="M118" s="35"/>
    </row>
    <row r="119" spans="1:13" x14ac:dyDescent="0.2">
      <c r="A119" s="34" t="s">
        <v>124</v>
      </c>
      <c r="B119" s="30">
        <f>I119+G119</f>
        <v>334.1</v>
      </c>
      <c r="C119" s="31">
        <f t="shared" si="9"/>
        <v>4.0460746784281941E-4</v>
      </c>
      <c r="D119" s="30">
        <f>J119+H119</f>
        <v>643.76</v>
      </c>
      <c r="E119" s="31">
        <f t="shared" si="7"/>
        <v>9.4883263489036341E-4</v>
      </c>
      <c r="F119" s="31">
        <f t="shared" si="8"/>
        <v>1.9268482490272372</v>
      </c>
      <c r="G119" s="34">
        <v>308.37</v>
      </c>
      <c r="H119" s="34">
        <v>643.70000000000005</v>
      </c>
      <c r="I119" s="34">
        <v>25.73</v>
      </c>
      <c r="J119" s="34">
        <v>0.06</v>
      </c>
    </row>
    <row r="120" spans="1:13" x14ac:dyDescent="0.2">
      <c r="A120" s="34" t="s">
        <v>125</v>
      </c>
      <c r="B120" s="30">
        <f>I120+G120</f>
        <v>3573.32</v>
      </c>
      <c r="C120" s="31">
        <f t="shared" si="9"/>
        <v>4.3274227985396693E-3</v>
      </c>
      <c r="D120" s="30">
        <f>J120+H120</f>
        <v>5636.42</v>
      </c>
      <c r="E120" s="31">
        <f t="shared" si="7"/>
        <v>8.307473654698555E-3</v>
      </c>
      <c r="F120" s="31">
        <f t="shared" si="8"/>
        <v>1.5773622289635409</v>
      </c>
      <c r="G120" s="34">
        <v>3542.28</v>
      </c>
      <c r="H120" s="34">
        <v>5636.42</v>
      </c>
      <c r="I120" s="34">
        <v>31.04</v>
      </c>
      <c r="J120" s="34"/>
      <c r="K120" s="35"/>
      <c r="L120" s="35"/>
      <c r="M120" s="35"/>
    </row>
    <row r="121" spans="1:13" x14ac:dyDescent="0.2">
      <c r="A121" s="34" t="s">
        <v>126</v>
      </c>
      <c r="B121" s="30">
        <f>I121+G121</f>
        <v>0</v>
      </c>
      <c r="C121" s="31">
        <f t="shared" si="9"/>
        <v>0</v>
      </c>
      <c r="D121" s="30">
        <f>J121+H121</f>
        <v>153.41999999999999</v>
      </c>
      <c r="E121" s="31">
        <f t="shared" si="7"/>
        <v>2.2612449180576543E-4</v>
      </c>
      <c r="F121" s="31"/>
      <c r="G121" s="34"/>
      <c r="H121" s="34">
        <v>153.41999999999999</v>
      </c>
      <c r="I121" s="34"/>
      <c r="J121" s="34"/>
    </row>
    <row r="122" spans="1:13" x14ac:dyDescent="0.2">
      <c r="A122" s="34" t="s">
        <v>127</v>
      </c>
      <c r="B122" s="30">
        <f>I122+G122</f>
        <v>0</v>
      </c>
      <c r="C122" s="31">
        <f t="shared" si="9"/>
        <v>0</v>
      </c>
      <c r="D122" s="30">
        <f>J122+H122</f>
        <v>155.78</v>
      </c>
      <c r="E122" s="31">
        <f t="shared" si="7"/>
        <v>2.2960287663604577E-4</v>
      </c>
      <c r="F122" s="31"/>
      <c r="G122" s="34"/>
      <c r="H122" s="34">
        <v>102.98</v>
      </c>
      <c r="I122" s="34"/>
      <c r="J122" s="34">
        <v>52.8</v>
      </c>
    </row>
    <row r="123" spans="1:13" x14ac:dyDescent="0.2">
      <c r="A123" s="34" t="s">
        <v>128</v>
      </c>
      <c r="B123" s="30">
        <f>I123+G123</f>
        <v>838</v>
      </c>
      <c r="C123" s="31">
        <f t="shared" si="9"/>
        <v>1.0148490214076105E-3</v>
      </c>
      <c r="D123" s="30">
        <f>J123+H123</f>
        <v>2311.6</v>
      </c>
      <c r="E123" s="31">
        <f t="shared" si="7"/>
        <v>3.4070484634220271E-3</v>
      </c>
      <c r="F123" s="31">
        <f t="shared" si="8"/>
        <v>2.758472553699284</v>
      </c>
      <c r="G123" s="34">
        <v>764.12</v>
      </c>
      <c r="H123" s="34">
        <v>2258.9699999999998</v>
      </c>
      <c r="I123" s="34">
        <v>73.88</v>
      </c>
      <c r="J123" s="34">
        <v>52.63</v>
      </c>
    </row>
    <row r="124" spans="1:13" x14ac:dyDescent="0.2">
      <c r="A124" s="34" t="s">
        <v>129</v>
      </c>
      <c r="B124" s="30">
        <f>I124+G124</f>
        <v>99.94</v>
      </c>
      <c r="C124" s="31">
        <f t="shared" si="9"/>
        <v>1.2103103961751382E-4</v>
      </c>
      <c r="D124" s="30">
        <f>J124+H124</f>
        <v>122.66</v>
      </c>
      <c r="E124" s="31">
        <f t="shared" si="7"/>
        <v>1.807875776619423E-4</v>
      </c>
      <c r="F124" s="31">
        <f t="shared" si="8"/>
        <v>1.2273364018411046</v>
      </c>
      <c r="G124" s="34">
        <v>99.94</v>
      </c>
      <c r="H124" s="34">
        <v>122.66</v>
      </c>
      <c r="I124" s="34"/>
      <c r="J124" s="34"/>
    </row>
    <row r="125" spans="1:13" x14ac:dyDescent="0.2">
      <c r="A125" s="34" t="s">
        <v>130</v>
      </c>
      <c r="B125" s="30">
        <f>I125+G125</f>
        <v>1638.33</v>
      </c>
      <c r="C125" s="31">
        <f t="shared" si="9"/>
        <v>1.9840782783326137E-3</v>
      </c>
      <c r="D125" s="30">
        <f>J125+H125</f>
        <v>922.39</v>
      </c>
      <c r="E125" s="31">
        <f t="shared" si="7"/>
        <v>1.3595031286450267E-3</v>
      </c>
      <c r="F125" s="31">
        <f t="shared" si="8"/>
        <v>0.56300623195571098</v>
      </c>
      <c r="G125" s="34">
        <v>1621.29</v>
      </c>
      <c r="H125" s="34">
        <v>922.39</v>
      </c>
      <c r="I125" s="34">
        <v>17.04</v>
      </c>
      <c r="J125" s="34"/>
      <c r="K125" s="35"/>
      <c r="L125" s="35"/>
      <c r="M125" s="35"/>
    </row>
    <row r="126" spans="1:13" x14ac:dyDescent="0.2">
      <c r="A126" s="34" t="s">
        <v>131</v>
      </c>
      <c r="B126" s="30">
        <f>I126+G126</f>
        <v>675.61</v>
      </c>
      <c r="C126" s="31">
        <f t="shared" si="9"/>
        <v>8.1818871999188032E-4</v>
      </c>
      <c r="D126" s="30">
        <f>J126+H126</f>
        <v>413.54</v>
      </c>
      <c r="E126" s="31">
        <f t="shared" si="7"/>
        <v>6.0951324691276389E-4</v>
      </c>
      <c r="F126" s="31">
        <f t="shared" si="8"/>
        <v>0.61209869599325051</v>
      </c>
      <c r="G126" s="34">
        <v>618.1</v>
      </c>
      <c r="H126" s="34">
        <v>413.54</v>
      </c>
      <c r="I126" s="34">
        <v>57.51</v>
      </c>
      <c r="J126" s="34"/>
      <c r="K126" s="35"/>
      <c r="L126" s="35"/>
      <c r="M126" s="35"/>
    </row>
    <row r="127" spans="1:13" x14ac:dyDescent="0.2">
      <c r="A127" s="34" t="s">
        <v>132</v>
      </c>
      <c r="B127" s="30">
        <f>I127+G127</f>
        <v>42.45</v>
      </c>
      <c r="C127" s="31">
        <f t="shared" si="9"/>
        <v>5.140852143049292E-5</v>
      </c>
      <c r="D127" s="30">
        <f>J127+H127</f>
        <v>260.95</v>
      </c>
      <c r="E127" s="31">
        <f t="shared" si="7"/>
        <v>3.846120853651055E-4</v>
      </c>
      <c r="F127" s="31">
        <f t="shared" si="8"/>
        <v>6.1472320376914009</v>
      </c>
      <c r="G127" s="34">
        <v>42.45</v>
      </c>
      <c r="H127" s="34">
        <v>260.95</v>
      </c>
      <c r="I127" s="34"/>
      <c r="J127" s="34"/>
      <c r="K127" s="35"/>
      <c r="L127" s="35"/>
      <c r="M127" s="35"/>
    </row>
    <row r="128" spans="1:13" x14ac:dyDescent="0.2">
      <c r="A128" s="34" t="s">
        <v>133</v>
      </c>
      <c r="B128" s="30">
        <f>I128+G128</f>
        <v>1629.7</v>
      </c>
      <c r="C128" s="31">
        <f t="shared" si="9"/>
        <v>1.9736270288639411E-3</v>
      </c>
      <c r="D128" s="30">
        <f>J128+H128</f>
        <v>4085.6</v>
      </c>
      <c r="E128" s="31">
        <f t="shared" si="7"/>
        <v>6.0217326536412151E-3</v>
      </c>
      <c r="F128" s="31">
        <f t="shared" si="8"/>
        <v>2.5069644719887094</v>
      </c>
      <c r="G128" s="34">
        <v>1629.7</v>
      </c>
      <c r="H128" s="34">
        <v>4085.6</v>
      </c>
      <c r="I128" s="34"/>
      <c r="J128" s="34"/>
      <c r="K128" s="35"/>
      <c r="L128" s="35"/>
      <c r="M128" s="35"/>
    </row>
    <row r="129" spans="1:13" x14ac:dyDescent="0.2">
      <c r="A129" s="34" t="s">
        <v>134</v>
      </c>
      <c r="B129" s="30">
        <f>I129+G129</f>
        <v>95.91</v>
      </c>
      <c r="C129" s="31">
        <f t="shared" si="9"/>
        <v>1.1615056043341756E-4</v>
      </c>
      <c r="D129" s="30">
        <f>J129+H129</f>
        <v>328.6</v>
      </c>
      <c r="E129" s="31">
        <f t="shared" si="7"/>
        <v>4.8432087086021722E-4</v>
      </c>
      <c r="F129" s="31"/>
      <c r="G129" s="34">
        <v>24.2</v>
      </c>
      <c r="H129" s="34">
        <v>249.93</v>
      </c>
      <c r="I129" s="34">
        <v>71.709999999999994</v>
      </c>
      <c r="J129" s="34">
        <v>78.67</v>
      </c>
      <c r="K129" s="35"/>
      <c r="L129" s="35"/>
      <c r="M129" s="35"/>
    </row>
    <row r="130" spans="1:13" x14ac:dyDescent="0.2">
      <c r="A130" s="34" t="s">
        <v>135</v>
      </c>
      <c r="B130" s="30">
        <f>I130+G130</f>
        <v>288.49</v>
      </c>
      <c r="C130" s="31">
        <f t="shared" si="9"/>
        <v>3.4937206943422619E-4</v>
      </c>
      <c r="D130" s="30">
        <f>J130+H130</f>
        <v>35.94</v>
      </c>
      <c r="E130" s="31">
        <f t="shared" si="7"/>
        <v>5.2971674067912976E-5</v>
      </c>
      <c r="F130" s="31">
        <f t="shared" si="8"/>
        <v>0.12457970813546396</v>
      </c>
      <c r="G130" s="34">
        <v>288.49</v>
      </c>
      <c r="H130" s="34">
        <v>35.94</v>
      </c>
      <c r="I130" s="34"/>
      <c r="J130" s="34"/>
    </row>
    <row r="131" spans="1:13" x14ac:dyDescent="0.2">
      <c r="A131" s="34" t="s">
        <v>136</v>
      </c>
      <c r="B131" s="30">
        <f>I131+G131</f>
        <v>22709.43</v>
      </c>
      <c r="C131" s="31">
        <f t="shared" si="9"/>
        <v>2.7501960396449438E-2</v>
      </c>
      <c r="D131" s="30">
        <f>J131+H131</f>
        <v>6071.04</v>
      </c>
      <c r="E131" s="31">
        <f t="shared" si="7"/>
        <v>8.9480565423834847E-3</v>
      </c>
      <c r="F131" s="31">
        <f t="shared" si="8"/>
        <v>0.26733563986414455</v>
      </c>
      <c r="G131" s="34">
        <v>22655.63</v>
      </c>
      <c r="H131" s="34">
        <v>6062.11</v>
      </c>
      <c r="I131" s="34">
        <v>53.8</v>
      </c>
      <c r="J131" s="34">
        <v>8.93</v>
      </c>
    </row>
  </sheetData>
  <mergeCells count="9">
    <mergeCell ref="G3:H3"/>
    <mergeCell ref="I3:J3"/>
    <mergeCell ref="A1:J1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Aiperi Borboeva</dc:creator>
  <cp:lastModifiedBy>Aiperi Borboeva</cp:lastModifiedBy>
  <dcterms:created xsi:type="dcterms:W3CDTF">2015-06-05T18:19:34Z</dcterms:created>
  <dcterms:modified xsi:type="dcterms:W3CDTF">2025-02-07T10:28:19Z</dcterms:modified>
</cp:coreProperties>
</file>